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228"/>
  <workbookPr codeName="ThisWorkbook" defaultThemeVersion="124226"/>
  <mc:AlternateContent xmlns:mc="http://schemas.openxmlformats.org/markup-compatibility/2006">
    <mc:Choice Requires="x15">
      <x15ac:absPath xmlns:x15ac="http://schemas.microsoft.com/office/spreadsheetml/2010/11/ac" url="O:\TF &amp; CI\MoHIP\2026\13. Forms\Drafts\"/>
    </mc:Choice>
  </mc:AlternateContent>
  <xr:revisionPtr revIDLastSave="0" documentId="13_ncr:1_{3707131A-906F-4811-A768-AC7F9329E731}" xr6:coauthVersionLast="47" xr6:coauthVersionMax="47" xr10:uidLastSave="{00000000-0000-0000-0000-000000000000}"/>
  <bookViews>
    <workbookView xWindow="-120" yWindow="-120" windowWidth="29040" windowHeight="15840" tabRatio="723" xr2:uid="{00000000-000D-0000-FFFF-FFFF00000000}"/>
  </bookViews>
  <sheets>
    <sheet name="Back-Up Summary" sheetId="42" r:id="rId1"/>
    <sheet name="HMIS" sheetId="39" r:id="rId2"/>
    <sheet name="Coordinated Entry System" sheetId="36" r:id="rId3"/>
    <sheet name="DropDownMenus" sheetId="3" state="hidden" r:id="rId4"/>
  </sheets>
  <definedNames>
    <definedName name="DataEnter" localSheetId="2">#REF!</definedName>
    <definedName name="DataEnter" localSheetId="1">#REF!</definedName>
    <definedName name="DataEnter">#REF!</definedName>
    <definedName name="DataEntry" localSheetId="2">#REF!</definedName>
    <definedName name="DataEntry" localSheetId="1">#REF!</definedName>
    <definedName name="DataEntry">#REF!</definedName>
    <definedName name="EmergencyShelter">DropDownMenus!$B$4:$B$5</definedName>
    <definedName name="ES" localSheetId="1">DropDownMenus!#REF!</definedName>
    <definedName name="ES">DropDownMenus!#REF!</definedName>
    <definedName name="EssentialServices" localSheetId="1">DropDownMenus!#REF!</definedName>
    <definedName name="EssentialServices">DropDownMenus!#REF!</definedName>
    <definedName name="ExpenseTypeESG" localSheetId="1">DropDownMenus!#REF!</definedName>
    <definedName name="ExpenseTypeESG">DropDownMenus!#REF!</definedName>
    <definedName name="GrantComponent" localSheetId="1">DropDownMenus!#REF!</definedName>
    <definedName name="GrantComponent">DropDownMenus!#REF!</definedName>
    <definedName name="Operations" localSheetId="1">DropDownMenus!#REF!</definedName>
    <definedName name="Operations">DropDownMenus!#REF!</definedName>
    <definedName name="Services" localSheetId="1">DropDownMenus!#REF!</definedName>
    <definedName name="Services">DropDownMenus!#REF!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1" i="39" l="1"/>
  <c r="C7" i="36"/>
  <c r="C8" i="36"/>
  <c r="C8" i="39"/>
  <c r="C7" i="39"/>
  <c r="C192" i="39"/>
  <c r="C191" i="39"/>
  <c r="C190" i="39" s="1"/>
  <c r="C141" i="39"/>
  <c r="C140" i="39"/>
  <c r="C89" i="39"/>
  <c r="C88" i="39"/>
  <c r="C40" i="39"/>
  <c r="C39" i="39"/>
  <c r="C191" i="36"/>
  <c r="C190" i="36"/>
  <c r="C144" i="36"/>
  <c r="C143" i="36"/>
  <c r="C92" i="36"/>
  <c r="C91" i="36"/>
  <c r="C35" i="36"/>
  <c r="C34" i="36"/>
  <c r="C33" i="36" l="1"/>
  <c r="C139" i="39"/>
  <c r="C87" i="39"/>
  <c r="C38" i="39"/>
  <c r="C189" i="36"/>
  <c r="C142" i="36"/>
  <c r="C90" i="36"/>
  <c r="H68" i="36"/>
  <c r="H67" i="36"/>
  <c r="H17" i="36"/>
  <c r="H18" i="36"/>
  <c r="H19" i="36"/>
  <c r="H20" i="36"/>
  <c r="H21" i="36"/>
  <c r="H22" i="36"/>
  <c r="H23" i="36"/>
  <c r="H24" i="36"/>
  <c r="H25" i="36"/>
  <c r="H26" i="36"/>
  <c r="H27" i="36"/>
  <c r="H28" i="36"/>
  <c r="H29" i="36"/>
  <c r="H30" i="36"/>
  <c r="H16" i="36"/>
  <c r="H15" i="39"/>
  <c r="C9" i="36"/>
  <c r="C9" i="39"/>
  <c r="C12" i="36" l="1"/>
  <c r="C12" i="39"/>
  <c r="I31" i="36"/>
  <c r="I87" i="36"/>
  <c r="I137" i="36"/>
  <c r="I185" i="36"/>
  <c r="D15" i="42" l="1"/>
  <c r="C11" i="36"/>
  <c r="D13" i="42" s="1"/>
  <c r="H165" i="36" l="1"/>
  <c r="H166" i="36"/>
  <c r="H167" i="36"/>
  <c r="H168" i="36"/>
  <c r="H169" i="36"/>
  <c r="H170" i="36"/>
  <c r="H171" i="36"/>
  <c r="H172" i="36"/>
  <c r="H173" i="36"/>
  <c r="H174" i="36"/>
  <c r="H175" i="36"/>
  <c r="H176" i="36"/>
  <c r="H177" i="36"/>
  <c r="H178" i="36"/>
  <c r="H179" i="36"/>
  <c r="H180" i="36"/>
  <c r="H181" i="36"/>
  <c r="H182" i="36"/>
  <c r="H183" i="36"/>
  <c r="H184" i="36"/>
  <c r="H117" i="36"/>
  <c r="H118" i="36"/>
  <c r="H119" i="36"/>
  <c r="H120" i="36"/>
  <c r="H121" i="36"/>
  <c r="H122" i="36"/>
  <c r="H123" i="36"/>
  <c r="H124" i="36"/>
  <c r="H125" i="36"/>
  <c r="H126" i="36"/>
  <c r="H127" i="36"/>
  <c r="H128" i="36"/>
  <c r="H129" i="36"/>
  <c r="H130" i="36"/>
  <c r="H131" i="36"/>
  <c r="H132" i="36"/>
  <c r="H133" i="36"/>
  <c r="H134" i="36"/>
  <c r="H135" i="36"/>
  <c r="H136" i="36"/>
  <c r="H69" i="36"/>
  <c r="H70" i="36"/>
  <c r="H71" i="36"/>
  <c r="H72" i="36"/>
  <c r="H73" i="36"/>
  <c r="H74" i="36"/>
  <c r="H75" i="36"/>
  <c r="H76" i="36"/>
  <c r="H77" i="36"/>
  <c r="H78" i="36"/>
  <c r="H79" i="36"/>
  <c r="H80" i="36"/>
  <c r="H81" i="36"/>
  <c r="H82" i="36"/>
  <c r="H83" i="36"/>
  <c r="H84" i="36"/>
  <c r="H85" i="36"/>
  <c r="H86" i="36"/>
  <c r="H168" i="39"/>
  <c r="H169" i="39"/>
  <c r="H170" i="39"/>
  <c r="H171" i="39"/>
  <c r="H172" i="39"/>
  <c r="H173" i="39"/>
  <c r="H174" i="39"/>
  <c r="H175" i="39"/>
  <c r="H176" i="39"/>
  <c r="H177" i="39"/>
  <c r="H178" i="39"/>
  <c r="H179" i="39"/>
  <c r="H180" i="39"/>
  <c r="H181" i="39"/>
  <c r="H182" i="39"/>
  <c r="H183" i="39"/>
  <c r="H184" i="39"/>
  <c r="H185" i="39"/>
  <c r="H186" i="39"/>
  <c r="H187" i="39"/>
  <c r="H116" i="39"/>
  <c r="H117" i="39"/>
  <c r="H118" i="39"/>
  <c r="H119" i="39"/>
  <c r="H120" i="39"/>
  <c r="H121" i="39"/>
  <c r="H122" i="39"/>
  <c r="H123" i="39"/>
  <c r="H124" i="39"/>
  <c r="H125" i="39"/>
  <c r="H126" i="39"/>
  <c r="H127" i="39"/>
  <c r="H128" i="39"/>
  <c r="H129" i="39"/>
  <c r="H130" i="39"/>
  <c r="H131" i="39"/>
  <c r="H132" i="39"/>
  <c r="H133" i="39"/>
  <c r="H134" i="39"/>
  <c r="H135" i="39"/>
  <c r="H64" i="39"/>
  <c r="H65" i="39"/>
  <c r="H66" i="39"/>
  <c r="H67" i="39"/>
  <c r="H68" i="39"/>
  <c r="H69" i="39"/>
  <c r="H70" i="39"/>
  <c r="H71" i="39"/>
  <c r="H72" i="39"/>
  <c r="H73" i="39"/>
  <c r="H74" i="39"/>
  <c r="H75" i="39"/>
  <c r="H76" i="39"/>
  <c r="H77" i="39"/>
  <c r="H78" i="39"/>
  <c r="H79" i="39"/>
  <c r="H80" i="39"/>
  <c r="H81" i="39"/>
  <c r="H82" i="39"/>
  <c r="H83" i="39"/>
  <c r="H25" i="39"/>
  <c r="H26" i="39"/>
  <c r="H27" i="39"/>
  <c r="H28" i="39"/>
  <c r="H29" i="39"/>
  <c r="H30" i="39"/>
  <c r="H31" i="39"/>
  <c r="H32" i="39"/>
  <c r="H33" i="39"/>
  <c r="H34" i="39"/>
  <c r="C160" i="36" l="1"/>
  <c r="C161" i="36"/>
  <c r="C162" i="36"/>
  <c r="C159" i="36"/>
  <c r="C112" i="36"/>
  <c r="C113" i="36"/>
  <c r="C114" i="36"/>
  <c r="C111" i="36"/>
  <c r="C61" i="36"/>
  <c r="I188" i="39"/>
  <c r="A170" i="39"/>
  <c r="A171" i="39" s="1"/>
  <c r="A172" i="39" s="1"/>
  <c r="A173" i="39" s="1"/>
  <c r="A174" i="39" s="1"/>
  <c r="A175" i="39" s="1"/>
  <c r="A176" i="39" s="1"/>
  <c r="A177" i="39" s="1"/>
  <c r="A178" i="39" s="1"/>
  <c r="A179" i="39" s="1"/>
  <c r="A180" i="39" s="1"/>
  <c r="A181" i="39" s="1"/>
  <c r="A182" i="39" s="1"/>
  <c r="A183" i="39" s="1"/>
  <c r="A184" i="39" s="1"/>
  <c r="A185" i="39" s="1"/>
  <c r="A186" i="39" s="1"/>
  <c r="A187" i="39" s="1"/>
  <c r="C165" i="39"/>
  <c r="C164" i="39"/>
  <c r="C163" i="39"/>
  <c r="C162" i="39"/>
  <c r="I136" i="39"/>
  <c r="A118" i="39"/>
  <c r="A119" i="39" s="1"/>
  <c r="A120" i="39" s="1"/>
  <c r="A121" i="39" s="1"/>
  <c r="A122" i="39" s="1"/>
  <c r="A123" i="39" s="1"/>
  <c r="A124" i="39" s="1"/>
  <c r="A125" i="39" s="1"/>
  <c r="A126" i="39" s="1"/>
  <c r="A127" i="39" s="1"/>
  <c r="A128" i="39" s="1"/>
  <c r="A129" i="39" s="1"/>
  <c r="A130" i="39" s="1"/>
  <c r="A131" i="39" s="1"/>
  <c r="A132" i="39" s="1"/>
  <c r="A133" i="39" s="1"/>
  <c r="A134" i="39" s="1"/>
  <c r="A135" i="39" s="1"/>
  <c r="C113" i="39"/>
  <c r="C112" i="39"/>
  <c r="C111" i="39"/>
  <c r="C110" i="39"/>
  <c r="I84" i="39"/>
  <c r="A67" i="39"/>
  <c r="A68" i="39" s="1"/>
  <c r="A69" i="39" s="1"/>
  <c r="A70" i="39" s="1"/>
  <c r="A71" i="39" s="1"/>
  <c r="A72" i="39" s="1"/>
  <c r="A73" i="39" s="1"/>
  <c r="A74" i="39" s="1"/>
  <c r="A75" i="39" s="1"/>
  <c r="A76" i="39" s="1"/>
  <c r="A77" i="39" s="1"/>
  <c r="A78" i="39" s="1"/>
  <c r="A79" i="39" s="1"/>
  <c r="A80" i="39" s="1"/>
  <c r="A81" i="39" s="1"/>
  <c r="A82" i="39" s="1"/>
  <c r="A83" i="39" s="1"/>
  <c r="C61" i="39"/>
  <c r="C60" i="39"/>
  <c r="C59" i="39"/>
  <c r="C58" i="39"/>
  <c r="A16" i="39"/>
  <c r="A17" i="39" s="1"/>
  <c r="A18" i="39" s="1"/>
  <c r="A19" i="39" s="1"/>
  <c r="A20" i="39" s="1"/>
  <c r="A21" i="39" s="1"/>
  <c r="A22" i="39" s="1"/>
  <c r="A23" i="39" s="1"/>
  <c r="A24" i="39" s="1"/>
  <c r="A25" i="39" s="1"/>
  <c r="A26" i="39" s="1"/>
  <c r="A27" i="39" s="1"/>
  <c r="A28" i="39" s="1"/>
  <c r="A29" i="39" s="1"/>
  <c r="A30" i="39" s="1"/>
  <c r="A31" i="39" s="1"/>
  <c r="A32" i="39" s="1"/>
  <c r="A33" i="39" s="1"/>
  <c r="A34" i="39" s="1"/>
  <c r="C64" i="36" l="1"/>
  <c r="C63" i="36"/>
  <c r="C62" i="36"/>
  <c r="H16" i="39" l="1"/>
  <c r="I35" i="39"/>
  <c r="D11" i="42" s="1"/>
  <c r="H18" i="39"/>
  <c r="H20" i="39"/>
  <c r="H22" i="39"/>
  <c r="H24" i="39"/>
  <c r="H17" i="39"/>
  <c r="H19" i="39"/>
  <c r="H21" i="39"/>
  <c r="H23" i="39"/>
  <c r="D14" i="42" l="1"/>
  <c r="D7" i="42" s="1"/>
</calcChain>
</file>

<file path=xl/sharedStrings.xml><?xml version="1.0" encoding="utf-8"?>
<sst xmlns="http://schemas.openxmlformats.org/spreadsheetml/2006/main" count="213" uniqueCount="82">
  <si>
    <t>No.</t>
  </si>
  <si>
    <t>Expense Type</t>
  </si>
  <si>
    <t>Check Number</t>
  </si>
  <si>
    <t>Paid Date</t>
  </si>
  <si>
    <t>Total Amount</t>
  </si>
  <si>
    <t>Emergency Shelter</t>
  </si>
  <si>
    <t>Operations</t>
  </si>
  <si>
    <t>HMIS</t>
  </si>
  <si>
    <t>Date</t>
  </si>
  <si>
    <t>Grant Number</t>
  </si>
  <si>
    <t>Agency Name</t>
  </si>
  <si>
    <t>Reporting Range</t>
  </si>
  <si>
    <t>Detail Description</t>
  </si>
  <si>
    <t xml:space="preserve">Instructions: </t>
  </si>
  <si>
    <t>Page 1 Total</t>
  </si>
  <si>
    <t>Vendor</t>
  </si>
  <si>
    <t>Page 2 Total</t>
  </si>
  <si>
    <t>Emergency Shelter Expense Types</t>
  </si>
  <si>
    <t>Essential Services</t>
  </si>
  <si>
    <t>Total HMIS Expenses</t>
  </si>
  <si>
    <t xml:space="preserve">Please include the last four digits of the SSN for employee salary within the detail description. 
</t>
  </si>
  <si>
    <t>Drop Down List Values - 1.14.2019</t>
  </si>
  <si>
    <t>Tab</t>
  </si>
  <si>
    <t>Values</t>
  </si>
  <si>
    <t>Page 3 Total</t>
  </si>
  <si>
    <t>Page 4 Total</t>
  </si>
  <si>
    <t>Total Requested Amount</t>
  </si>
  <si>
    <t>Funding Component</t>
  </si>
  <si>
    <t>Request Amount</t>
  </si>
  <si>
    <t>CERTIFICATION</t>
  </si>
  <si>
    <t>Authorized Signature</t>
  </si>
  <si>
    <t>Printed Name</t>
  </si>
  <si>
    <t>MHDC Personnel Use Only</t>
  </si>
  <si>
    <t>Notes:</t>
  </si>
  <si>
    <t xml:space="preserve">Approval </t>
  </si>
  <si>
    <t>Expense Detail Total Amount</t>
  </si>
  <si>
    <t>Coordinated Entry</t>
  </si>
  <si>
    <t>By signing this report, I certify to the best of my knowledge and belief that the report is true, complete, and accurate, and the expenditures are for the purposes and objectives set forth in the terms and conditions of the MoHIP award.</t>
  </si>
  <si>
    <t>HMIS Expense Types</t>
  </si>
  <si>
    <t>CES Expense Types</t>
  </si>
  <si>
    <t>SO Expense Types</t>
  </si>
  <si>
    <t>Admin Expense Types</t>
  </si>
  <si>
    <t>Housing Services Expense Types</t>
  </si>
  <si>
    <t>Salary/Benefits</t>
  </si>
  <si>
    <t>Engagement</t>
  </si>
  <si>
    <t>Equipment</t>
  </si>
  <si>
    <t>Moving Costs</t>
  </si>
  <si>
    <t>Equipment - hardware</t>
  </si>
  <si>
    <t>Housing-Focused CM</t>
  </si>
  <si>
    <t>Insurance</t>
  </si>
  <si>
    <t>Housing Search &amp; Placement</t>
  </si>
  <si>
    <t>Equipment - software</t>
  </si>
  <si>
    <t>Emergency Health Services</t>
  </si>
  <si>
    <t>Maintenance</t>
  </si>
  <si>
    <t>Housing Stability Case Management</t>
  </si>
  <si>
    <t>Supplies</t>
  </si>
  <si>
    <t>Emergency Mental Health Services</t>
  </si>
  <si>
    <t>Mileage</t>
  </si>
  <si>
    <t xml:space="preserve">Transportation </t>
  </si>
  <si>
    <t>Hosting/Technical Services</t>
  </si>
  <si>
    <t>Other (Please Specify)**</t>
  </si>
  <si>
    <t>Security</t>
  </si>
  <si>
    <r>
      <t>Other</t>
    </r>
    <r>
      <rPr>
        <sz val="10"/>
        <color theme="1"/>
        <rFont val="Calibri"/>
        <family val="2"/>
        <scheme val="minor"/>
      </rPr>
      <t xml:space="preserve"> (please specify)</t>
    </r>
    <r>
      <rPr>
        <sz val="11"/>
        <color theme="1"/>
        <rFont val="Calibri"/>
        <family val="2"/>
        <scheme val="minor"/>
      </rPr>
      <t>**</t>
    </r>
  </si>
  <si>
    <t>MoHIP %</t>
  </si>
  <si>
    <t>Amount 
Paid by MoHIP</t>
  </si>
  <si>
    <t xml:space="preserve">Please include the last four digits of the SSN for employee salary within the detail description. </t>
  </si>
  <si>
    <t>Total Coordinated Entry Expenses</t>
  </si>
  <si>
    <t>Administration</t>
  </si>
  <si>
    <t>Total HMIS Administration Expenses</t>
  </si>
  <si>
    <t>Total Coordinated Entry Admin Expenses</t>
  </si>
  <si>
    <t>Total Administration Amount</t>
  </si>
  <si>
    <t>Indirect Costs</t>
  </si>
  <si>
    <t>Pg 1. Total Administration</t>
  </si>
  <si>
    <t>Indirect Costs:</t>
  </si>
  <si>
    <t>Administration:</t>
  </si>
  <si>
    <t>Pg 2. Total Administration</t>
  </si>
  <si>
    <t>Pg 3. Total Administration</t>
  </si>
  <si>
    <t>Pg 4. Total Administration</t>
  </si>
  <si>
    <t>Software Licensing Costs</t>
  </si>
  <si>
    <t>Travel associated with CES</t>
  </si>
  <si>
    <t>HMIS Software Costs</t>
  </si>
  <si>
    <t>Incurred Date(s) 
(i.e., Pay Period)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</si>
</sst>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_(&quot;$&quot;* \(#,##0.00\);_(&quot;$&quot;* &quot;-&quot;??_);_(@_)"/>
    <numFmt numFmtId="164" formatCode="&quot;$&quot;#,##0.00"/>
    <numFmt numFmtId="165" formatCode="m/d/yy;@"/>
  </numFmts>
  <fonts count="9" x14ac:knownFonts="1">
    <font>
      <sz val="11"/>
      <color theme="1"/>
      <name val="Calibri"/>
      <family val="2"/>
      <scheme val="minor"/>
    </font>
    <font>
      <sz val="11"/>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sz val="11"/>
      <name val="Calibri"/>
      <family val="2"/>
      <scheme val="minor"/>
    </font>
    <font>
      <b/>
      <sz val="11"/>
      <name val="Calibri"/>
      <family val="2"/>
      <scheme val="minor"/>
    </font>
    <font>
      <b/>
      <sz val="12"/>
      <name val="Calibri"/>
      <family val="2"/>
      <scheme val="minor"/>
    </font>
    <font>
      <sz val="10"/>
      <color theme="1"/>
      <name val="Calibri"/>
      <family val="2"/>
      <scheme val="minor"/>
    </font>
  </fonts>
  <fills count="5">
    <fill>
      <patternFill patternType="none"/>
    </fill>
    <fill>
      <patternFill patternType="gray125"/>
    </fill>
    <fill>
      <patternFill patternType="solid">
        <fgColor theme="0" tint="-0.14999847407452621"/>
        <bgColor theme="0" tint="-0.14999847407452621"/>
      </patternFill>
    </fill>
    <fill>
      <patternFill patternType="solid">
        <fgColor rgb="FFFFFFCC"/>
        <bgColor indexed="64"/>
      </patternFill>
    </fill>
    <fill>
      <patternFill patternType="solid">
        <fgColor theme="0" tint="-0.14999847407452621"/>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right/>
      <top/>
      <bottom style="medium">
        <color indexed="64"/>
      </bottom>
      <diagonal/>
    </border>
    <border>
      <left/>
      <right/>
      <top style="medium">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top style="thin">
        <color indexed="64"/>
      </top>
      <bottom style="thin">
        <color indexed="64"/>
      </bottom>
      <diagonal/>
    </border>
  </borders>
  <cellStyleXfs count="4">
    <xf numFmtId="0" fontId="0" fillId="0" borderId="0"/>
    <xf numFmtId="44" fontId="1" fillId="0" borderId="0" applyFont="0" applyFill="0" applyBorder="0" applyAlignment="0" applyProtection="0"/>
    <xf numFmtId="9" fontId="1" fillId="0" borderId="0" applyFont="0" applyFill="0" applyBorder="0" applyAlignment="0" applyProtection="0"/>
    <xf numFmtId="0" fontId="1" fillId="0" borderId="0"/>
  </cellStyleXfs>
  <cellXfs count="141">
    <xf numFmtId="0" fontId="0" fillId="0" borderId="0" xfId="0"/>
    <xf numFmtId="0" fontId="0" fillId="0" borderId="0" xfId="0" applyAlignment="1">
      <alignment vertical="center"/>
    </xf>
    <xf numFmtId="0" fontId="2" fillId="0" borderId="0" xfId="0" applyFont="1" applyAlignment="1">
      <alignment vertical="center" wrapText="1"/>
    </xf>
    <xf numFmtId="0" fontId="0" fillId="0" borderId="0" xfId="0" applyAlignment="1">
      <alignment horizontal="center" vertical="center"/>
    </xf>
    <xf numFmtId="10" fontId="0" fillId="0" borderId="0" xfId="0" applyNumberFormat="1" applyAlignment="1">
      <alignment horizontal="center" vertical="center"/>
    </xf>
    <xf numFmtId="10" fontId="2" fillId="0" borderId="0" xfId="0" applyNumberFormat="1" applyFont="1" applyAlignment="1">
      <alignment vertical="center"/>
    </xf>
    <xf numFmtId="0" fontId="0" fillId="0" borderId="2" xfId="0" applyBorder="1" applyAlignment="1">
      <alignment horizontal="center" vertical="center"/>
    </xf>
    <xf numFmtId="44" fontId="0" fillId="0" borderId="0" xfId="1" applyFont="1" applyBorder="1" applyAlignment="1" applyProtection="1">
      <alignment vertical="center"/>
    </xf>
    <xf numFmtId="14" fontId="0" fillId="0" borderId="0" xfId="0" applyNumberFormat="1" applyAlignment="1" applyProtection="1">
      <alignment horizontal="center" vertical="center" wrapText="1"/>
      <protection locked="0"/>
    </xf>
    <xf numFmtId="0" fontId="0" fillId="0" borderId="0" xfId="0" applyAlignment="1">
      <alignment horizontal="center" vertical="center" wrapText="1"/>
    </xf>
    <xf numFmtId="0" fontId="0" fillId="0" borderId="0" xfId="0" applyAlignment="1" applyProtection="1">
      <alignment horizontal="center" vertical="center" wrapText="1"/>
      <protection locked="0"/>
    </xf>
    <xf numFmtId="14" fontId="0" fillId="0" borderId="8" xfId="0" applyNumberFormat="1" applyBorder="1" applyAlignment="1" applyProtection="1">
      <alignment horizontal="center" vertical="center" wrapText="1"/>
      <protection locked="0"/>
    </xf>
    <xf numFmtId="9" fontId="0" fillId="0" borderId="8" xfId="2" applyFont="1" applyFill="1" applyBorder="1" applyAlignment="1" applyProtection="1">
      <alignment horizontal="center" vertical="center" wrapText="1"/>
    </xf>
    <xf numFmtId="0" fontId="0" fillId="0" borderId="8" xfId="0" applyBorder="1" applyAlignment="1" applyProtection="1">
      <alignment horizontal="left" vertical="center" wrapText="1"/>
      <protection locked="0"/>
    </xf>
    <xf numFmtId="0" fontId="3" fillId="0" borderId="0" xfId="0" applyFont="1" applyAlignment="1">
      <alignment vertical="center"/>
    </xf>
    <xf numFmtId="0" fontId="3" fillId="0" borderId="0" xfId="0" applyFont="1" applyAlignment="1">
      <alignment vertical="top" wrapText="1"/>
    </xf>
    <xf numFmtId="0" fontId="3" fillId="0" borderId="0" xfId="0" applyFont="1" applyAlignment="1">
      <alignment horizontal="center" vertical="center"/>
    </xf>
    <xf numFmtId="0" fontId="3" fillId="0" borderId="0" xfId="0" applyFont="1" applyAlignment="1">
      <alignment horizontal="right" vertical="center" wrapText="1"/>
    </xf>
    <xf numFmtId="44" fontId="4" fillId="0" borderId="0" xfId="1" applyFont="1" applyFill="1" applyBorder="1" applyAlignment="1">
      <alignment horizontal="center" vertical="center" wrapText="1"/>
    </xf>
    <xf numFmtId="10" fontId="3" fillId="0" borderId="0" xfId="0" applyNumberFormat="1" applyFont="1" applyAlignment="1">
      <alignment horizontal="center" vertical="center"/>
    </xf>
    <xf numFmtId="0" fontId="4" fillId="0" borderId="0" xfId="0" applyFont="1" applyAlignment="1">
      <alignment horizontal="center" vertical="center" wrapText="1"/>
    </xf>
    <xf numFmtId="10" fontId="4" fillId="0" borderId="0" xfId="0" applyNumberFormat="1" applyFont="1" applyAlignment="1">
      <alignment horizontal="center" vertical="center" wrapText="1"/>
    </xf>
    <xf numFmtId="10" fontId="2" fillId="0" borderId="0" xfId="0" applyNumberFormat="1" applyFont="1" applyAlignment="1">
      <alignment horizontal="right" vertical="center"/>
    </xf>
    <xf numFmtId="0" fontId="2" fillId="0" borderId="5" xfId="0" applyFont="1" applyBorder="1"/>
    <xf numFmtId="164" fontId="4" fillId="0" borderId="1" xfId="0" applyNumberFormat="1" applyFont="1" applyBorder="1" applyAlignment="1">
      <alignment horizontal="center" vertical="center"/>
    </xf>
    <xf numFmtId="164" fontId="4" fillId="0" borderId="0" xfId="0" applyNumberFormat="1" applyFont="1" applyAlignment="1">
      <alignment horizontal="center" vertical="center"/>
    </xf>
    <xf numFmtId="0" fontId="4" fillId="0" borderId="0" xfId="0" applyFont="1" applyAlignment="1">
      <alignment vertical="center"/>
    </xf>
    <xf numFmtId="0" fontId="4" fillId="0" borderId="0" xfId="0" applyFont="1" applyAlignment="1">
      <alignment vertical="top" wrapText="1"/>
    </xf>
    <xf numFmtId="164" fontId="4" fillId="0" borderId="0" xfId="0" quotePrefix="1" applyNumberFormat="1" applyFont="1" applyAlignment="1">
      <alignment vertical="top"/>
    </xf>
    <xf numFmtId="0" fontId="7" fillId="0" borderId="9" xfId="0" applyFont="1" applyBorder="1" applyAlignment="1">
      <alignment horizontal="right"/>
    </xf>
    <xf numFmtId="0" fontId="0" fillId="0" borderId="9" xfId="0" applyBorder="1" applyAlignment="1" applyProtection="1">
      <alignment horizontal="left"/>
      <protection locked="0"/>
    </xf>
    <xf numFmtId="0" fontId="2" fillId="0" borderId="0" xfId="3" applyFont="1"/>
    <xf numFmtId="0" fontId="1" fillId="0" borderId="0" xfId="3"/>
    <xf numFmtId="44" fontId="4" fillId="0" borderId="0" xfId="1" applyFont="1" applyFill="1" applyBorder="1" applyAlignment="1" applyProtection="1">
      <alignment horizontal="center" vertical="center" wrapText="1"/>
    </xf>
    <xf numFmtId="0" fontId="4" fillId="0" borderId="0" xfId="0" applyFont="1" applyAlignment="1">
      <alignment vertical="center" wrapText="1"/>
    </xf>
    <xf numFmtId="0" fontId="0" fillId="0" borderId="8" xfId="0" applyBorder="1" applyAlignment="1" applyProtection="1">
      <alignment horizontal="center" vertical="center"/>
      <protection locked="0"/>
    </xf>
    <xf numFmtId="0" fontId="3" fillId="0" borderId="0" xfId="0" applyFont="1" applyAlignment="1">
      <alignment vertical="center" wrapText="1"/>
    </xf>
    <xf numFmtId="14" fontId="4" fillId="3" borderId="1" xfId="0" applyNumberFormat="1" applyFont="1" applyFill="1" applyBorder="1" applyAlignment="1" applyProtection="1">
      <alignment horizontal="center" vertical="center"/>
      <protection locked="0"/>
    </xf>
    <xf numFmtId="0" fontId="3" fillId="2" borderId="1" xfId="0" applyFont="1" applyFill="1" applyBorder="1" applyAlignment="1">
      <alignment horizontal="center" vertical="center" wrapText="1"/>
    </xf>
    <xf numFmtId="14" fontId="4" fillId="0" borderId="0" xfId="0" applyNumberFormat="1" applyFont="1" applyAlignment="1">
      <alignment vertical="center"/>
    </xf>
    <xf numFmtId="0" fontId="0" fillId="0" borderId="0" xfId="0" applyAlignment="1">
      <alignment horizontal="left" vertical="center" wrapText="1"/>
    </xf>
    <xf numFmtId="44" fontId="0" fillId="0" borderId="0" xfId="1" applyFont="1" applyFill="1" applyBorder="1" applyAlignment="1" applyProtection="1">
      <alignment horizontal="center" vertical="center" wrapText="1"/>
    </xf>
    <xf numFmtId="0" fontId="0" fillId="0" borderId="9" xfId="0" applyBorder="1" applyAlignment="1">
      <alignment horizontal="left"/>
    </xf>
    <xf numFmtId="44" fontId="0" fillId="0" borderId="0" xfId="1" applyFont="1" applyFill="1" applyBorder="1" applyAlignment="1" applyProtection="1">
      <alignment vertical="center" wrapText="1"/>
      <protection locked="0"/>
    </xf>
    <xf numFmtId="44" fontId="0" fillId="0" borderId="0" xfId="1" applyFont="1" applyFill="1" applyBorder="1" applyAlignment="1" applyProtection="1">
      <alignment horizontal="center" vertical="center" wrapText="1"/>
      <protection locked="0"/>
    </xf>
    <xf numFmtId="0" fontId="4" fillId="3" borderId="1" xfId="0" applyFont="1" applyFill="1" applyBorder="1" applyAlignment="1" applyProtection="1">
      <alignment horizontal="center" vertical="center"/>
      <protection locked="0"/>
    </xf>
    <xf numFmtId="0" fontId="3" fillId="0" borderId="0" xfId="0" applyFont="1" applyAlignment="1">
      <alignment horizontal="center" vertical="center" wrapText="1"/>
    </xf>
    <xf numFmtId="0" fontId="0" fillId="0" borderId="0" xfId="3" applyFont="1"/>
    <xf numFmtId="44" fontId="0" fillId="0" borderId="0" xfId="0" applyNumberFormat="1" applyAlignment="1">
      <alignment vertical="center"/>
    </xf>
    <xf numFmtId="44" fontId="0" fillId="0" borderId="0" xfId="1" applyFont="1" applyAlignment="1">
      <alignment vertical="center"/>
    </xf>
    <xf numFmtId="44" fontId="0" fillId="0" borderId="0" xfId="1" applyFont="1" applyBorder="1" applyAlignment="1" applyProtection="1">
      <alignment vertical="center" wrapText="1"/>
    </xf>
    <xf numFmtId="44" fontId="2" fillId="0" borderId="0" xfId="0" applyNumberFormat="1" applyFont="1" applyAlignment="1">
      <alignment horizontal="right" vertical="center"/>
    </xf>
    <xf numFmtId="10" fontId="0" fillId="0" borderId="0" xfId="0" applyNumberFormat="1" applyAlignment="1">
      <alignment horizontal="right" vertical="center"/>
    </xf>
    <xf numFmtId="44" fontId="1" fillId="0" borderId="0" xfId="1" applyFont="1" applyBorder="1" applyAlignment="1" applyProtection="1">
      <alignment vertical="center"/>
    </xf>
    <xf numFmtId="44" fontId="2" fillId="0" borderId="0" xfId="1" applyFont="1" applyBorder="1" applyAlignment="1" applyProtection="1">
      <alignment vertical="center"/>
    </xf>
    <xf numFmtId="0" fontId="2" fillId="0" borderId="0" xfId="0" applyFont="1" applyAlignment="1" applyProtection="1">
      <alignment vertical="center"/>
      <protection hidden="1"/>
    </xf>
    <xf numFmtId="0" fontId="0" fillId="0" borderId="0" xfId="0" applyAlignment="1" applyProtection="1">
      <alignment vertical="center"/>
      <protection hidden="1"/>
    </xf>
    <xf numFmtId="164" fontId="2" fillId="0" borderId="0" xfId="0" applyNumberFormat="1" applyFont="1" applyAlignment="1" applyProtection="1">
      <alignment horizontal="center" vertical="center" wrapText="1"/>
      <protection hidden="1"/>
    </xf>
    <xf numFmtId="164" fontId="0" fillId="0" borderId="0" xfId="0" applyNumberFormat="1" applyAlignment="1" applyProtection="1">
      <alignment horizontal="center" vertical="center" wrapText="1"/>
      <protection hidden="1"/>
    </xf>
    <xf numFmtId="0" fontId="0" fillId="0" borderId="0" xfId="0" applyAlignment="1" applyProtection="1">
      <alignment horizontal="center" vertical="center"/>
      <protection hidden="1"/>
    </xf>
    <xf numFmtId="0" fontId="0" fillId="0" borderId="0" xfId="0" applyAlignment="1" applyProtection="1">
      <alignment horizontal="center" vertical="center" wrapText="1"/>
      <protection hidden="1"/>
    </xf>
    <xf numFmtId="0" fontId="0" fillId="0" borderId="3" xfId="0" applyBorder="1" applyAlignment="1" applyProtection="1">
      <alignment horizontal="center" vertical="center"/>
      <protection hidden="1"/>
    </xf>
    <xf numFmtId="0" fontId="0" fillId="0" borderId="2" xfId="0" applyBorder="1" applyAlignment="1" applyProtection="1">
      <alignment horizontal="center" vertical="center"/>
      <protection hidden="1"/>
    </xf>
    <xf numFmtId="0" fontId="2" fillId="0" borderId="13" xfId="0" applyFont="1" applyBorder="1" applyAlignment="1" applyProtection="1">
      <alignment horizontal="left" vertical="center" wrapText="1"/>
      <protection hidden="1"/>
    </xf>
    <xf numFmtId="164" fontId="0" fillId="0" borderId="13" xfId="1" applyNumberFormat="1" applyFont="1" applyFill="1" applyBorder="1" applyAlignment="1" applyProtection="1">
      <alignment horizontal="center" vertical="center"/>
      <protection hidden="1"/>
    </xf>
    <xf numFmtId="0" fontId="0" fillId="0" borderId="12" xfId="0" applyBorder="1" applyAlignment="1" applyProtection="1">
      <alignment horizontal="right" vertical="center" wrapText="1"/>
      <protection hidden="1"/>
    </xf>
    <xf numFmtId="164" fontId="0" fillId="0" borderId="0" xfId="1" applyNumberFormat="1" applyFont="1" applyFill="1" applyBorder="1" applyAlignment="1" applyProtection="1">
      <alignment horizontal="center" vertical="center"/>
      <protection hidden="1"/>
    </xf>
    <xf numFmtId="0" fontId="6" fillId="0" borderId="13" xfId="0" applyFont="1" applyBorder="1" applyAlignment="1" applyProtection="1">
      <alignment horizontal="left" vertical="center" wrapText="1"/>
      <protection hidden="1"/>
    </xf>
    <xf numFmtId="164" fontId="0" fillId="0" borderId="13" xfId="0" applyNumberFormat="1" applyBorder="1" applyAlignment="1" applyProtection="1">
      <alignment horizontal="center" vertical="center"/>
      <protection hidden="1"/>
    </xf>
    <xf numFmtId="0" fontId="5" fillId="0" borderId="5" xfId="0" applyFont="1" applyBorder="1" applyAlignment="1" applyProtection="1">
      <alignment horizontal="right" vertical="center" wrapText="1"/>
      <protection hidden="1"/>
    </xf>
    <xf numFmtId="164" fontId="0" fillId="0" borderId="6" xfId="0" applyNumberFormat="1" applyBorder="1" applyAlignment="1" applyProtection="1">
      <alignment horizontal="center" vertical="center"/>
      <protection hidden="1"/>
    </xf>
    <xf numFmtId="0" fontId="2" fillId="0" borderId="5" xfId="0" applyFont="1" applyBorder="1" applyAlignment="1" applyProtection="1">
      <alignment horizontal="right" vertical="center"/>
      <protection hidden="1"/>
    </xf>
    <xf numFmtId="164" fontId="2" fillId="0" borderId="6" xfId="0" applyNumberFormat="1" applyFont="1" applyBorder="1" applyAlignment="1" applyProtection="1">
      <alignment horizontal="center" vertical="center"/>
      <protection hidden="1"/>
    </xf>
    <xf numFmtId="0" fontId="2" fillId="4" borderId="0" xfId="0" applyFont="1" applyFill="1" applyAlignment="1" applyProtection="1">
      <alignment horizontal="right" vertical="center"/>
      <protection hidden="1"/>
    </xf>
    <xf numFmtId="164" fontId="2" fillId="4" borderId="0" xfId="0" applyNumberFormat="1" applyFont="1" applyFill="1" applyAlignment="1" applyProtection="1">
      <alignment horizontal="center" vertical="center"/>
      <protection hidden="1"/>
    </xf>
    <xf numFmtId="0" fontId="6" fillId="0" borderId="0" xfId="0" applyFont="1" applyAlignment="1" applyProtection="1">
      <alignment vertical="center"/>
      <protection hidden="1"/>
    </xf>
    <xf numFmtId="0" fontId="0" fillId="0" borderId="0" xfId="0" applyProtection="1">
      <protection hidden="1"/>
    </xf>
    <xf numFmtId="0" fontId="3" fillId="0" borderId="2" xfId="0" applyFont="1" applyBorder="1" applyProtection="1">
      <protection hidden="1"/>
    </xf>
    <xf numFmtId="0" fontId="4" fillId="0" borderId="0" xfId="0" applyFont="1" applyProtection="1">
      <protection hidden="1"/>
    </xf>
    <xf numFmtId="0" fontId="0" fillId="0" borderId="8" xfId="0" applyBorder="1" applyAlignment="1" applyProtection="1">
      <alignment vertical="center"/>
      <protection hidden="1"/>
    </xf>
    <xf numFmtId="0" fontId="0" fillId="0" borderId="2" xfId="0" applyBorder="1" applyAlignment="1" applyProtection="1">
      <alignment vertical="center"/>
      <protection hidden="1"/>
    </xf>
    <xf numFmtId="0" fontId="0" fillId="0" borderId="8" xfId="0" applyBorder="1" applyProtection="1">
      <protection hidden="1"/>
    </xf>
    <xf numFmtId="0" fontId="0" fillId="0" borderId="4" xfId="0" applyBorder="1" applyAlignment="1" applyProtection="1">
      <alignment vertical="center"/>
      <protection hidden="1"/>
    </xf>
    <xf numFmtId="0" fontId="2" fillId="0" borderId="5" xfId="0" applyFont="1" applyBorder="1" applyAlignment="1" applyProtection="1">
      <alignment vertical="center"/>
      <protection hidden="1"/>
    </xf>
    <xf numFmtId="0" fontId="0" fillId="0" borderId="5" xfId="0" applyBorder="1" applyAlignment="1" applyProtection="1">
      <alignment vertical="center"/>
      <protection hidden="1"/>
    </xf>
    <xf numFmtId="0" fontId="0" fillId="0" borderId="11" xfId="0" applyBorder="1" applyProtection="1">
      <protection hidden="1"/>
    </xf>
    <xf numFmtId="0" fontId="2" fillId="0" borderId="9" xfId="0" applyFont="1" applyBorder="1" applyAlignment="1" applyProtection="1">
      <alignment horizontal="center" vertical="center"/>
      <protection hidden="1"/>
    </xf>
    <xf numFmtId="0" fontId="5" fillId="0" borderId="9" xfId="0" applyFont="1" applyBorder="1" applyAlignment="1" applyProtection="1">
      <alignment horizontal="left" vertical="center" wrapText="1"/>
      <protection hidden="1"/>
    </xf>
    <xf numFmtId="0" fontId="7" fillId="0" borderId="0" xfId="0" applyFont="1" applyAlignment="1">
      <alignment horizontal="right"/>
    </xf>
    <xf numFmtId="0" fontId="6" fillId="0" borderId="10" xfId="0" applyFont="1" applyBorder="1" applyAlignment="1">
      <alignment horizontal="center" vertical="center"/>
    </xf>
    <xf numFmtId="0" fontId="0" fillId="0" borderId="5" xfId="0" applyBorder="1" applyAlignment="1" applyProtection="1">
      <alignment horizontal="left"/>
      <protection locked="0"/>
    </xf>
    <xf numFmtId="0" fontId="0" fillId="0" borderId="0" xfId="0" applyAlignment="1" applyProtection="1">
      <alignment horizontal="left" vertical="center"/>
      <protection hidden="1"/>
    </xf>
    <xf numFmtId="0" fontId="3" fillId="0" borderId="1" xfId="0" applyFont="1" applyBorder="1" applyAlignment="1">
      <alignment horizontal="center" vertical="center" wrapText="1"/>
    </xf>
    <xf numFmtId="10" fontId="2" fillId="0" borderId="0" xfId="0" applyNumberFormat="1" applyFont="1" applyAlignment="1">
      <alignment horizontal="right" vertical="center"/>
    </xf>
    <xf numFmtId="0" fontId="3" fillId="2" borderId="1" xfId="0" applyFont="1" applyFill="1" applyBorder="1" applyAlignment="1">
      <alignment horizontal="center" vertical="center" wrapText="1"/>
    </xf>
    <xf numFmtId="14" fontId="4" fillId="0" borderId="1" xfId="0" applyNumberFormat="1" applyFont="1" applyBorder="1" applyAlignment="1">
      <alignment horizontal="center" vertical="center" wrapText="1"/>
    </xf>
    <xf numFmtId="0" fontId="4" fillId="0" borderId="1" xfId="0" applyFont="1" applyBorder="1" applyAlignment="1">
      <alignment horizontal="center" vertical="center" wrapText="1"/>
    </xf>
    <xf numFmtId="0" fontId="3" fillId="2" borderId="6" xfId="0" applyFont="1" applyFill="1" applyBorder="1" applyAlignment="1">
      <alignment horizontal="center" vertical="center" wrapText="1"/>
    </xf>
    <xf numFmtId="0" fontId="3" fillId="2" borderId="7" xfId="0" applyFont="1" applyFill="1" applyBorder="1" applyAlignment="1">
      <alignment horizontal="center" vertical="center" wrapText="1"/>
    </xf>
    <xf numFmtId="165" fontId="4" fillId="0" borderId="1" xfId="0" applyNumberFormat="1" applyFont="1" applyBorder="1" applyAlignment="1" applyProtection="1">
      <alignment horizontal="center" vertical="center" wrapText="1"/>
      <protection hidden="1"/>
    </xf>
    <xf numFmtId="0" fontId="4" fillId="0" borderId="1" xfId="0" applyFont="1" applyBorder="1" applyAlignment="1" applyProtection="1">
      <alignment horizontal="center" vertical="center" wrapText="1"/>
      <protection hidden="1"/>
    </xf>
    <xf numFmtId="0" fontId="4" fillId="2" borderId="1" xfId="0" applyFont="1" applyFill="1" applyBorder="1" applyAlignment="1">
      <alignment horizontal="center" vertical="center" wrapText="1"/>
    </xf>
    <xf numFmtId="164" fontId="4" fillId="0" borderId="1" xfId="1" applyNumberFormat="1" applyFont="1" applyBorder="1" applyAlignment="1" applyProtection="1">
      <alignment horizontal="center" vertical="center" wrapText="1"/>
      <protection hidden="1"/>
    </xf>
    <xf numFmtId="14" fontId="4" fillId="0" borderId="1" xfId="0" applyNumberFormat="1" applyFont="1" applyBorder="1" applyAlignment="1" applyProtection="1">
      <alignment horizontal="center" vertical="center" wrapText="1"/>
      <protection locked="0"/>
    </xf>
    <xf numFmtId="0" fontId="3" fillId="0" borderId="0" xfId="0" applyFont="1" applyAlignment="1">
      <alignment horizontal="center" vertical="center" wrapText="1"/>
    </xf>
    <xf numFmtId="0" fontId="4" fillId="0" borderId="0" xfId="0" applyFont="1" applyAlignment="1">
      <alignment horizontal="center" vertical="center" wrapText="1"/>
    </xf>
    <xf numFmtId="0" fontId="2" fillId="0" borderId="0" xfId="0" applyFont="1" applyAlignment="1">
      <alignment horizontal="right" vertical="center"/>
    </xf>
    <xf numFmtId="14" fontId="4" fillId="0" borderId="6" xfId="0" applyNumberFormat="1" applyFont="1" applyBorder="1" applyAlignment="1">
      <alignment horizontal="center" vertical="center" wrapText="1"/>
    </xf>
    <xf numFmtId="14" fontId="4" fillId="0" borderId="7" xfId="0" applyNumberFormat="1" applyFont="1" applyBorder="1" applyAlignment="1">
      <alignment horizontal="center" vertical="center" wrapText="1"/>
    </xf>
    <xf numFmtId="14" fontId="4" fillId="0" borderId="1" xfId="1" applyNumberFormat="1" applyFont="1" applyBorder="1" applyAlignment="1" applyProtection="1">
      <alignment horizontal="center" vertical="center" wrapText="1"/>
    </xf>
    <xf numFmtId="0" fontId="4" fillId="0" borderId="6" xfId="0" applyFont="1" applyBorder="1" applyAlignment="1">
      <alignment horizontal="center" vertical="center" wrapText="1"/>
    </xf>
    <xf numFmtId="0" fontId="4" fillId="0" borderId="7" xfId="0" applyFont="1" applyBorder="1" applyAlignment="1">
      <alignment horizontal="center" vertical="center" wrapText="1"/>
    </xf>
    <xf numFmtId="164" fontId="4" fillId="0" borderId="1" xfId="1" applyNumberFormat="1" applyFont="1" applyBorder="1" applyAlignment="1" applyProtection="1">
      <alignment horizontal="center" vertical="center" wrapText="1"/>
    </xf>
    <xf numFmtId="44" fontId="4" fillId="0" borderId="1" xfId="1" applyFont="1" applyBorder="1" applyAlignment="1" applyProtection="1">
      <alignment horizontal="center" vertical="center" wrapText="1"/>
    </xf>
    <xf numFmtId="10" fontId="0" fillId="0" borderId="0" xfId="0" applyNumberFormat="1" applyAlignment="1">
      <alignment horizontal="right" vertical="center"/>
    </xf>
    <xf numFmtId="0" fontId="4" fillId="0" borderId="1" xfId="1" applyNumberFormat="1" applyFont="1" applyBorder="1" applyAlignment="1" applyProtection="1">
      <alignment horizontal="center" vertical="center" wrapText="1"/>
    </xf>
    <xf numFmtId="0" fontId="0" fillId="0" borderId="0" xfId="0" applyAlignment="1">
      <alignment horizontal="right" vertical="center"/>
    </xf>
    <xf numFmtId="14" fontId="3" fillId="0" borderId="0" xfId="0" applyNumberFormat="1" applyFont="1" applyAlignment="1">
      <alignment horizontal="center" vertical="center"/>
    </xf>
    <xf numFmtId="14" fontId="4" fillId="0" borderId="0" xfId="0" applyNumberFormat="1" applyFont="1" applyAlignment="1">
      <alignment horizontal="center" vertical="center" wrapText="1"/>
    </xf>
    <xf numFmtId="14" fontId="0" fillId="0" borderId="0" xfId="0" applyNumberFormat="1" applyAlignment="1">
      <alignment horizontal="center" vertical="center"/>
    </xf>
    <xf numFmtId="0" fontId="4" fillId="0" borderId="1" xfId="0" applyNumberFormat="1" applyFont="1" applyBorder="1" applyAlignment="1">
      <alignment horizontal="center" vertical="center" wrapText="1"/>
    </xf>
    <xf numFmtId="0" fontId="3" fillId="2" borderId="6" xfId="0" applyFont="1" applyFill="1" applyBorder="1" applyAlignment="1" applyProtection="1">
      <alignment horizontal="center" vertical="center" wrapText="1"/>
    </xf>
    <xf numFmtId="0" fontId="3" fillId="2" borderId="7" xfId="0" applyFont="1" applyFill="1" applyBorder="1" applyAlignment="1" applyProtection="1">
      <alignment horizontal="center" vertical="center" wrapText="1"/>
    </xf>
    <xf numFmtId="0" fontId="3" fillId="0" borderId="0" xfId="0" applyFont="1" applyAlignment="1" applyProtection="1">
      <alignment vertical="center"/>
    </xf>
    <xf numFmtId="0" fontId="4" fillId="0" borderId="0" xfId="0" applyFont="1" applyAlignment="1" applyProtection="1">
      <alignment vertical="center" wrapText="1"/>
    </xf>
    <xf numFmtId="0" fontId="4" fillId="0" borderId="0" xfId="0" applyFont="1" applyAlignment="1" applyProtection="1">
      <alignment horizontal="center" vertical="center"/>
    </xf>
    <xf numFmtId="0" fontId="0" fillId="0" borderId="0" xfId="0" applyAlignment="1" applyProtection="1">
      <alignment vertical="center"/>
    </xf>
    <xf numFmtId="0" fontId="3" fillId="0" borderId="0" xfId="0" applyFont="1" applyAlignment="1" applyProtection="1">
      <alignment vertical="top" wrapText="1"/>
    </xf>
    <xf numFmtId="0" fontId="3" fillId="0" borderId="0" xfId="0" applyFont="1" applyAlignment="1" applyProtection="1">
      <alignment horizontal="center" vertical="center"/>
    </xf>
    <xf numFmtId="0" fontId="4" fillId="2" borderId="1" xfId="0" applyFont="1" applyFill="1" applyBorder="1" applyAlignment="1" applyProtection="1">
      <alignment horizontal="center" vertical="center" wrapText="1"/>
    </xf>
    <xf numFmtId="0" fontId="3" fillId="0" borderId="1" xfId="0" applyFont="1" applyBorder="1" applyAlignment="1" applyProtection="1">
      <alignment horizontal="center" vertical="center" wrapText="1"/>
    </xf>
    <xf numFmtId="0" fontId="3" fillId="2" borderId="1" xfId="0" applyFont="1" applyFill="1" applyBorder="1" applyAlignment="1" applyProtection="1">
      <alignment horizontal="center" vertical="center" wrapText="1"/>
    </xf>
    <xf numFmtId="0" fontId="3" fillId="0" borderId="0" xfId="0" applyFont="1" applyAlignment="1" applyProtection="1">
      <alignment horizontal="center" vertical="center" wrapText="1"/>
    </xf>
    <xf numFmtId="0" fontId="3" fillId="0" borderId="0" xfId="0" applyFont="1" applyAlignment="1" applyProtection="1">
      <alignment horizontal="center" vertical="center"/>
    </xf>
    <xf numFmtId="0" fontId="3" fillId="0" borderId="0" xfId="0" applyFont="1" applyAlignment="1" applyProtection="1">
      <alignment horizontal="right" vertical="center" wrapText="1"/>
    </xf>
    <xf numFmtId="10" fontId="3" fillId="0" borderId="0" xfId="0" applyNumberFormat="1" applyFont="1" applyAlignment="1" applyProtection="1">
      <alignment horizontal="center" vertical="center"/>
    </xf>
    <xf numFmtId="0" fontId="4" fillId="0" borderId="0" xfId="0" applyFont="1" applyAlignment="1" applyProtection="1">
      <alignment horizontal="center" vertical="center" wrapText="1"/>
    </xf>
    <xf numFmtId="10" fontId="4" fillId="0" borderId="0" xfId="0" applyNumberFormat="1" applyFont="1" applyAlignment="1" applyProtection="1">
      <alignment horizontal="center" vertical="center" wrapText="1"/>
    </xf>
    <xf numFmtId="0" fontId="2" fillId="0" borderId="0" xfId="0" applyFont="1" applyAlignment="1" applyProtection="1">
      <alignment vertical="center" wrapText="1"/>
    </xf>
    <xf numFmtId="14" fontId="4" fillId="0" borderId="1" xfId="0" applyNumberFormat="1" applyFont="1" applyBorder="1" applyAlignment="1" applyProtection="1">
      <alignment horizontal="center" vertical="center" wrapText="1"/>
    </xf>
    <xf numFmtId="0" fontId="4" fillId="0" borderId="1" xfId="0" applyFont="1" applyBorder="1" applyAlignment="1" applyProtection="1">
      <alignment horizontal="center" vertical="center" wrapText="1"/>
    </xf>
  </cellXfs>
  <cellStyles count="4">
    <cellStyle name="Currency" xfId="1" builtinId="4"/>
    <cellStyle name="Normal" xfId="0" builtinId="0"/>
    <cellStyle name="Normal 2" xfId="3" xr:uid="{00000000-0005-0000-0000-000002000000}"/>
    <cellStyle name="Percent" xfId="2" builtinId="5"/>
  </cellStyles>
  <dxfs count="102">
    <dxf>
      <font>
        <b/>
        <i val="0"/>
        <strike val="0"/>
        <condense val="0"/>
        <extend val="0"/>
        <outline val="0"/>
        <shadow val="0"/>
        <u val="none"/>
        <vertAlign val="baseline"/>
        <sz val="12"/>
        <color theme="1"/>
        <name val="Calibri"/>
        <scheme val="minor"/>
      </font>
      <fill>
        <patternFill patternType="none">
          <fgColor indexed="64"/>
          <bgColor auto="1"/>
        </patternFill>
      </fill>
      <alignment horizontal="center" vertical="center" textRotation="0" wrapText="1" indent="0" justifyLastLine="0" shrinkToFit="0" readingOrder="0"/>
      <border diagonalUp="0" diagonalDown="0">
        <left style="medium">
          <color indexed="64"/>
        </left>
        <right style="medium">
          <color indexed="64"/>
        </right>
        <top/>
        <bottom/>
      </border>
      <protection locked="1" hidden="0"/>
    </dxf>
    <dxf>
      <font>
        <b val="0"/>
        <i val="0"/>
        <strike val="0"/>
        <condense val="0"/>
        <extend val="0"/>
        <outline val="0"/>
        <shadow val="0"/>
        <u val="none"/>
        <vertAlign val="baseline"/>
        <sz val="11"/>
        <color theme="1"/>
        <name val="Calibri"/>
        <scheme val="minor"/>
      </font>
      <numFmt numFmtId="19" formatCode="m/d/yyyy"/>
      <fill>
        <patternFill patternType="none">
          <fgColor indexed="64"/>
          <bgColor auto="1"/>
        </patternFill>
      </fill>
      <alignment horizontal="center" vertical="center" textRotation="0" wrapText="1" indent="0" justifyLastLine="0" shrinkToFit="0" readingOrder="0"/>
      <border diagonalUp="0" diagonalDown="0">
        <left style="thin">
          <color indexed="64"/>
        </left>
        <right style="thin">
          <color indexed="64"/>
        </right>
        <top/>
        <bottom/>
      </border>
      <protection locked="0" hidden="0"/>
    </dxf>
    <dxf>
      <font>
        <b val="0"/>
        <i val="0"/>
        <strike val="0"/>
        <condense val="0"/>
        <extend val="0"/>
        <outline val="0"/>
        <shadow val="0"/>
        <u val="none"/>
        <vertAlign val="baseline"/>
        <sz val="11"/>
        <color theme="1"/>
        <name val="Calibri"/>
        <scheme val="minor"/>
      </font>
      <numFmt numFmtId="19" formatCode="m/d/yyyy"/>
      <fill>
        <patternFill patternType="none">
          <fgColor indexed="64"/>
          <bgColor auto="1"/>
        </patternFill>
      </fill>
      <alignment horizontal="center" vertical="center" textRotation="0" wrapText="1" indent="0" justifyLastLine="0" shrinkToFit="0" readingOrder="0"/>
      <border diagonalUp="0" diagonalDown="0">
        <left style="thin">
          <color indexed="64"/>
        </left>
        <right style="thin">
          <color indexed="64"/>
        </right>
        <top/>
        <bottom/>
      </border>
      <protection locked="0" hidden="0"/>
    </dxf>
    <dxf>
      <font>
        <b val="0"/>
        <i val="0"/>
        <strike val="0"/>
        <condense val="0"/>
        <extend val="0"/>
        <outline val="0"/>
        <shadow val="0"/>
        <u val="none"/>
        <vertAlign val="baseline"/>
        <sz val="11"/>
        <color theme="1"/>
        <name val="Calibri"/>
        <scheme val="minor"/>
      </font>
      <numFmt numFmtId="19" formatCode="m/d/yyyy"/>
      <fill>
        <patternFill patternType="none">
          <fgColor indexed="64"/>
          <bgColor auto="1"/>
        </patternFill>
      </fill>
      <alignment horizontal="center" vertical="center" textRotation="0" wrapText="1" indent="0" justifyLastLine="0" shrinkToFit="0" readingOrder="0"/>
      <border diagonalUp="0" diagonalDown="0">
        <left style="thin">
          <color indexed="64"/>
        </left>
        <right style="thin">
          <color indexed="64"/>
        </right>
        <top/>
        <bottom/>
      </border>
      <protection locked="0" hidden="0"/>
    </dxf>
    <dxf>
      <font>
        <b val="0"/>
        <i val="0"/>
        <strike val="0"/>
        <condense val="0"/>
        <extend val="0"/>
        <outline val="0"/>
        <shadow val="0"/>
        <u val="none"/>
        <vertAlign val="baseline"/>
        <sz val="11"/>
        <color theme="1"/>
        <name val="Calibri"/>
        <scheme val="minor"/>
      </font>
      <numFmt numFmtId="19" formatCode="m/d/yyyy"/>
      <fill>
        <patternFill patternType="none">
          <fgColor indexed="64"/>
          <bgColor auto="1"/>
        </patternFill>
      </fill>
      <alignment horizontal="center" vertical="center" textRotation="0" wrapText="1" indent="0" justifyLastLine="0" shrinkToFit="0" readingOrder="0"/>
      <border diagonalUp="0" diagonalDown="0">
        <left style="thin">
          <color indexed="64"/>
        </left>
        <right style="thin">
          <color indexed="64"/>
        </right>
        <top/>
        <bottom/>
      </border>
      <protection locked="0" hidden="0"/>
    </dxf>
    <dxf>
      <font>
        <b val="0"/>
        <i val="0"/>
        <strike val="0"/>
        <condense val="0"/>
        <extend val="0"/>
        <outline val="0"/>
        <shadow val="0"/>
        <u val="none"/>
        <vertAlign val="baseline"/>
        <sz val="11"/>
        <color theme="1"/>
        <name val="Calibri"/>
        <scheme val="minor"/>
      </font>
      <numFmt numFmtId="19" formatCode="m/d/yyyy"/>
      <fill>
        <patternFill patternType="none">
          <fgColor indexed="64"/>
          <bgColor auto="1"/>
        </patternFill>
      </fill>
      <alignment horizontal="center" vertical="center" textRotation="0" wrapText="1" indent="0" justifyLastLine="0" shrinkToFit="0" readingOrder="0"/>
      <border diagonalUp="0" diagonalDown="0">
        <left style="thin">
          <color indexed="64"/>
        </left>
        <right style="thin">
          <color indexed="64"/>
        </right>
        <top/>
        <bottom/>
      </border>
      <protection locked="0" hidden="0"/>
    </dxf>
    <dxf>
      <font>
        <b val="0"/>
        <i val="0"/>
        <strike val="0"/>
        <condense val="0"/>
        <extend val="0"/>
        <outline val="0"/>
        <shadow val="0"/>
        <u val="none"/>
        <vertAlign val="baseline"/>
        <sz val="11"/>
        <color theme="1"/>
        <name val="Calibri"/>
        <scheme val="minor"/>
      </font>
      <numFmt numFmtId="19" formatCode="m/d/yyyy"/>
      <fill>
        <patternFill patternType="none">
          <fgColor indexed="64"/>
          <bgColor auto="1"/>
        </patternFill>
      </fill>
      <alignment horizontal="center" vertical="center" textRotation="0" wrapText="1" indent="0" justifyLastLine="0" shrinkToFit="0" readingOrder="0"/>
      <border diagonalUp="0" diagonalDown="0">
        <left style="thin">
          <color indexed="64"/>
        </left>
        <right style="thin">
          <color indexed="64"/>
        </right>
        <top/>
        <bottom/>
      </border>
      <protection locked="0" hidden="0"/>
    </dxf>
    <dxf>
      <font>
        <b val="0"/>
        <i val="0"/>
        <strike val="0"/>
        <condense val="0"/>
        <extend val="0"/>
        <outline val="0"/>
        <shadow val="0"/>
        <u val="none"/>
        <vertAlign val="baseline"/>
        <sz val="11"/>
        <color theme="1"/>
        <name val="Calibri"/>
        <scheme val="minor"/>
      </font>
      <numFmt numFmtId="19" formatCode="m/d/yyyy"/>
      <fill>
        <patternFill patternType="none">
          <fgColor indexed="64"/>
          <bgColor auto="1"/>
        </patternFill>
      </fill>
      <alignment horizontal="center" vertical="center" textRotation="0" wrapText="1" indent="0" justifyLastLine="0" shrinkToFit="0" readingOrder="0"/>
      <border diagonalUp="0" diagonalDown="0">
        <left style="thin">
          <color indexed="64"/>
        </left>
        <right style="thin">
          <color indexed="64"/>
        </right>
        <top/>
        <bottom/>
      </border>
      <protection locked="0" hidden="0"/>
    </dxf>
    <dxf>
      <font>
        <b val="0"/>
        <i val="0"/>
        <strike val="0"/>
        <condense val="0"/>
        <extend val="0"/>
        <outline val="0"/>
        <shadow val="0"/>
        <u val="none"/>
        <vertAlign val="baseline"/>
        <sz val="11"/>
        <color theme="1"/>
        <name val="Calibri"/>
        <scheme val="minor"/>
      </font>
      <numFmt numFmtId="19" formatCode="m/d/yyyy"/>
      <fill>
        <patternFill patternType="none">
          <fgColor indexed="64"/>
          <bgColor auto="1"/>
        </patternFill>
      </fill>
      <alignment horizontal="center" vertical="center" textRotation="0" wrapText="1" indent="0" justifyLastLine="0" shrinkToFit="0" readingOrder="0"/>
      <border diagonalUp="0" diagonalDown="0">
        <left style="thin">
          <color indexed="64"/>
        </left>
        <right style="thin">
          <color indexed="64"/>
        </right>
        <top/>
        <bottom/>
      </border>
      <protection locked="0" hidden="0"/>
    </dxf>
    <dxf>
      <font>
        <b val="0"/>
        <i val="0"/>
        <strike val="0"/>
        <condense val="0"/>
        <extend val="0"/>
        <outline val="0"/>
        <shadow val="0"/>
        <u val="none"/>
        <vertAlign val="baseline"/>
        <sz val="11"/>
        <color theme="1"/>
        <name val="Calibri"/>
        <scheme val="minor"/>
      </font>
      <fill>
        <patternFill patternType="none">
          <fgColor indexed="64"/>
          <bgColor auto="1"/>
        </patternFill>
      </fill>
      <alignment horizontal="left" vertical="center" textRotation="0" wrapText="1" indent="0" justifyLastLine="0" shrinkToFit="0" readingOrder="0"/>
      <border diagonalUp="0" diagonalDown="0" outline="0">
        <left/>
        <right style="thin">
          <color indexed="64"/>
        </right>
        <top/>
        <bottom/>
      </border>
      <protection locked="0" hidden="0"/>
    </dxf>
    <dxf>
      <font>
        <b val="0"/>
        <i val="0"/>
        <strike val="0"/>
        <condense val="0"/>
        <extend val="0"/>
        <outline val="0"/>
        <shadow val="0"/>
        <u val="none"/>
        <vertAlign val="baseline"/>
        <sz val="11"/>
        <color theme="1"/>
        <name val="Calibri"/>
        <scheme val="minor"/>
      </font>
      <fill>
        <patternFill patternType="none">
          <fgColor indexed="64"/>
          <bgColor auto="1"/>
        </patternFill>
      </fill>
      <alignment horizontal="general" vertical="center" textRotation="0" wrapText="1" indent="0" justifyLastLine="0" shrinkToFit="0" readingOrder="0"/>
      <border outline="0">
        <right style="thin">
          <color indexed="64"/>
        </right>
      </border>
      <protection locked="0" hidden="0"/>
    </dxf>
    <dxf>
      <font>
        <b val="0"/>
        <i val="0"/>
        <strike val="0"/>
        <condense val="0"/>
        <extend val="0"/>
        <outline val="0"/>
        <shadow val="0"/>
        <u val="none"/>
        <vertAlign val="baseline"/>
        <sz val="11"/>
        <color theme="1"/>
        <name val="Calibri"/>
        <scheme val="minor"/>
      </font>
      <numFmt numFmtId="13" formatCode="0%"/>
      <fill>
        <patternFill patternType="none">
          <fgColor indexed="64"/>
          <bgColor auto="1"/>
        </patternFill>
      </fill>
      <alignment horizontal="center" vertical="center" textRotation="0" wrapText="1" indent="0" justifyLastLine="0" shrinkToFit="0" readingOrder="0"/>
      <protection locked="1" hidden="0"/>
    </dxf>
    <dxf>
      <font>
        <b val="0"/>
        <i val="0"/>
        <strike val="0"/>
        <condense val="0"/>
        <extend val="0"/>
        <outline val="0"/>
        <shadow val="0"/>
        <u val="none"/>
        <vertAlign val="baseline"/>
        <sz val="11"/>
        <color theme="1"/>
        <name val="Calibri"/>
        <scheme val="minor"/>
      </font>
      <fill>
        <patternFill patternType="none">
          <fgColor indexed="64"/>
          <bgColor auto="1"/>
        </patternFill>
      </fill>
      <alignment horizontal="center" vertical="center" textRotation="0" wrapText="1" indent="0" justifyLastLine="0" shrinkToFit="0" readingOrder="0"/>
      <protection locked="0" hidden="0"/>
    </dxf>
    <dxf>
      <font>
        <b val="0"/>
        <i val="0"/>
        <strike val="0"/>
        <condense val="0"/>
        <extend val="0"/>
        <outline val="0"/>
        <shadow val="0"/>
        <u val="none"/>
        <vertAlign val="baseline"/>
        <sz val="11"/>
        <color theme="1"/>
        <name val="Calibri"/>
        <scheme val="minor"/>
      </font>
      <numFmt numFmtId="19" formatCode="m/d/yyyy"/>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top/>
        <bottom/>
      </border>
      <protection locked="0" hidden="0"/>
    </dxf>
    <dxf>
      <font>
        <b val="0"/>
        <i val="0"/>
        <strike val="0"/>
        <condense val="0"/>
        <extend val="0"/>
        <outline val="0"/>
        <shadow val="0"/>
        <u val="none"/>
        <vertAlign val="baseline"/>
        <sz val="11"/>
        <color theme="1"/>
        <name val="Calibri"/>
        <scheme val="minor"/>
      </font>
      <fill>
        <patternFill patternType="none">
          <fgColor indexed="64"/>
          <bgColor auto="1"/>
        </patternFill>
      </fill>
      <alignment horizontal="center" vertical="center" textRotation="0" wrapText="1" indent="0" justifyLastLine="0" shrinkToFit="0" readingOrder="0"/>
      <protection locked="0" hidden="0"/>
    </dxf>
    <dxf>
      <font>
        <b val="0"/>
        <i val="0"/>
        <strike val="0"/>
        <condense val="0"/>
        <extend val="0"/>
        <outline val="0"/>
        <shadow val="0"/>
        <u val="none"/>
        <vertAlign val="baseline"/>
        <sz val="11"/>
        <color theme="1"/>
        <name val="Calibri"/>
        <scheme val="minor"/>
      </font>
      <numFmt numFmtId="19" formatCode="m/d/yyyy"/>
      <fill>
        <patternFill patternType="none">
          <fgColor indexed="64"/>
          <bgColor auto="1"/>
        </patternFill>
      </fill>
      <alignment horizontal="center" vertical="center" textRotation="0" wrapText="1" indent="0" justifyLastLine="0" shrinkToFit="0" readingOrder="0"/>
      <protection locked="0" hidden="0"/>
    </dxf>
    <dxf>
      <font>
        <b val="0"/>
        <i val="0"/>
        <strike val="0"/>
        <condense val="0"/>
        <extend val="0"/>
        <outline val="0"/>
        <shadow val="0"/>
        <u val="none"/>
        <vertAlign val="baseline"/>
        <sz val="11"/>
        <color theme="1"/>
        <name val="Calibri"/>
        <scheme val="minor"/>
      </font>
      <fill>
        <patternFill patternType="none">
          <fgColor indexed="64"/>
          <bgColor auto="1"/>
        </patternFill>
      </fill>
      <alignment horizontal="general" vertical="center" textRotation="0" wrapText="0" indent="0" justifyLastLine="0" shrinkToFit="0" readingOrder="0"/>
      <border diagonalUp="0" diagonalDown="0" outline="0">
        <left style="thin">
          <color indexed="64"/>
        </left>
        <right style="thin">
          <color indexed="64"/>
        </right>
        <top/>
        <bottom/>
      </border>
      <protection locked="0" hidden="0"/>
    </dxf>
    <dxf>
      <font>
        <b val="0"/>
        <i val="0"/>
        <strike val="0"/>
        <condense val="0"/>
        <extend val="0"/>
        <outline val="0"/>
        <shadow val="0"/>
        <u val="none"/>
        <vertAlign val="baseline"/>
        <sz val="11"/>
        <color theme="1"/>
        <name val="Calibri"/>
        <scheme val="minor"/>
      </font>
      <numFmt numFmtId="0" formatCode="General"/>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top/>
        <bottom/>
      </border>
      <protection locked="1" hidden="0"/>
    </dxf>
    <dxf>
      <font>
        <strike val="0"/>
        <outline val="0"/>
        <shadow val="0"/>
        <u val="none"/>
        <vertAlign val="baseline"/>
        <sz val="11"/>
        <color rgb="FF000000"/>
        <name val="Calibri"/>
        <scheme val="none"/>
      </font>
      <fill>
        <patternFill patternType="none">
          <fgColor rgb="FF000000"/>
          <bgColor auto="1"/>
        </patternFill>
      </fill>
      <protection locked="1" hidden="0"/>
    </dxf>
    <dxf>
      <font>
        <b/>
        <i val="0"/>
        <strike val="0"/>
        <condense val="0"/>
        <extend val="0"/>
        <outline val="0"/>
        <shadow val="0"/>
        <u val="none"/>
        <vertAlign val="baseline"/>
        <sz val="12"/>
        <color theme="1"/>
        <name val="Calibri"/>
        <scheme val="minor"/>
      </font>
      <fill>
        <patternFill patternType="none">
          <fgColor indexed="64"/>
          <bgColor auto="1"/>
        </patternFill>
      </fill>
      <alignment horizontal="center" vertical="center" textRotation="0" wrapText="1" indent="0" justifyLastLine="0" shrinkToFit="0" readingOrder="0"/>
      <border diagonalUp="0" diagonalDown="0" outline="0">
        <left style="medium">
          <color indexed="64"/>
        </left>
        <right style="medium">
          <color indexed="64"/>
        </right>
        <top/>
        <bottom/>
      </border>
      <protection locked="1" hidden="0"/>
    </dxf>
    <dxf>
      <font>
        <b val="0"/>
        <i val="0"/>
        <strike val="0"/>
        <condense val="0"/>
        <extend val="0"/>
        <outline val="0"/>
        <shadow val="0"/>
        <u val="none"/>
        <vertAlign val="baseline"/>
        <sz val="11"/>
        <color theme="1"/>
        <name val="Calibri"/>
        <scheme val="minor"/>
      </font>
      <fill>
        <patternFill patternType="none">
          <fgColor indexed="64"/>
          <bgColor auto="1"/>
        </patternFill>
      </fill>
      <alignment horizontal="left" vertical="center" textRotation="0" wrapText="1" indent="0" justifyLastLine="0" shrinkToFit="0" readingOrder="0"/>
      <border diagonalUp="0" diagonalDown="0" outline="0">
        <left/>
        <right style="thin">
          <color indexed="64"/>
        </right>
        <top/>
        <bottom/>
      </border>
      <protection locked="0" hidden="0"/>
    </dxf>
    <dxf>
      <font>
        <b val="0"/>
        <i val="0"/>
        <strike val="0"/>
        <condense val="0"/>
        <extend val="0"/>
        <outline val="0"/>
        <shadow val="0"/>
        <u val="none"/>
        <vertAlign val="baseline"/>
        <sz val="11"/>
        <color theme="1"/>
        <name val="Calibri"/>
        <scheme val="minor"/>
      </font>
      <fill>
        <patternFill patternType="none">
          <fgColor indexed="64"/>
          <bgColor auto="1"/>
        </patternFill>
      </fill>
      <alignment horizontal="general" vertical="center" textRotation="0" wrapText="1" indent="0" justifyLastLine="0" shrinkToFit="0" readingOrder="0"/>
      <border outline="0">
        <right style="thin">
          <color indexed="64"/>
        </right>
      </border>
      <protection locked="0" hidden="0"/>
    </dxf>
    <dxf>
      <font>
        <b val="0"/>
        <i val="0"/>
        <strike val="0"/>
        <condense val="0"/>
        <extend val="0"/>
        <outline val="0"/>
        <shadow val="0"/>
        <u val="none"/>
        <vertAlign val="baseline"/>
        <sz val="11"/>
        <color theme="1"/>
        <name val="Calibri"/>
        <scheme val="minor"/>
      </font>
      <numFmt numFmtId="13" formatCode="0%"/>
      <fill>
        <patternFill patternType="none">
          <fgColor indexed="64"/>
          <bgColor auto="1"/>
        </patternFill>
      </fill>
      <alignment horizontal="center" vertical="center" textRotation="0" wrapText="1" indent="0" justifyLastLine="0" shrinkToFit="0" readingOrder="0"/>
      <protection locked="1" hidden="0"/>
    </dxf>
    <dxf>
      <font>
        <b val="0"/>
        <i val="0"/>
        <strike val="0"/>
        <condense val="0"/>
        <extend val="0"/>
        <outline val="0"/>
        <shadow val="0"/>
        <u val="none"/>
        <vertAlign val="baseline"/>
        <sz val="11"/>
        <color theme="1"/>
        <name val="Calibri"/>
        <scheme val="minor"/>
      </font>
      <fill>
        <patternFill patternType="none">
          <fgColor indexed="64"/>
          <bgColor auto="1"/>
        </patternFill>
      </fill>
      <alignment horizontal="center" vertical="center" textRotation="0" wrapText="1" indent="0" justifyLastLine="0" shrinkToFit="0" readingOrder="0"/>
      <protection locked="0" hidden="0"/>
    </dxf>
    <dxf>
      <font>
        <b val="0"/>
        <i val="0"/>
        <strike val="0"/>
        <condense val="0"/>
        <extend val="0"/>
        <outline val="0"/>
        <shadow val="0"/>
        <u val="none"/>
        <vertAlign val="baseline"/>
        <sz val="11"/>
        <color theme="1"/>
        <name val="Calibri"/>
        <scheme val="minor"/>
      </font>
      <numFmt numFmtId="19" formatCode="m/d/yyyy"/>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top/>
        <bottom/>
      </border>
      <protection locked="0" hidden="0"/>
    </dxf>
    <dxf>
      <font>
        <b val="0"/>
        <i val="0"/>
        <strike val="0"/>
        <condense val="0"/>
        <extend val="0"/>
        <outline val="0"/>
        <shadow val="0"/>
        <u val="none"/>
        <vertAlign val="baseline"/>
        <sz val="11"/>
        <color theme="1"/>
        <name val="Calibri"/>
        <scheme val="minor"/>
      </font>
      <fill>
        <patternFill patternType="none">
          <fgColor indexed="64"/>
          <bgColor auto="1"/>
        </patternFill>
      </fill>
      <alignment horizontal="center" vertical="center" textRotation="0" wrapText="1" indent="0" justifyLastLine="0" shrinkToFit="0" readingOrder="0"/>
      <protection locked="0" hidden="0"/>
    </dxf>
    <dxf>
      <font>
        <b val="0"/>
        <i val="0"/>
        <strike val="0"/>
        <condense val="0"/>
        <extend val="0"/>
        <outline val="0"/>
        <shadow val="0"/>
        <u val="none"/>
        <vertAlign val="baseline"/>
        <sz val="11"/>
        <color theme="1"/>
        <name val="Calibri"/>
        <scheme val="minor"/>
      </font>
      <numFmt numFmtId="19" formatCode="m/d/yyyy"/>
      <fill>
        <patternFill patternType="none">
          <fgColor indexed="64"/>
          <bgColor auto="1"/>
        </patternFill>
      </fill>
      <alignment horizontal="center" vertical="center" textRotation="0" wrapText="1" indent="0" justifyLastLine="0" shrinkToFit="0" readingOrder="0"/>
      <protection locked="0" hidden="0"/>
    </dxf>
    <dxf>
      <font>
        <b val="0"/>
        <i val="0"/>
        <strike val="0"/>
        <condense val="0"/>
        <extend val="0"/>
        <outline val="0"/>
        <shadow val="0"/>
        <u val="none"/>
        <vertAlign val="baseline"/>
        <sz val="11"/>
        <color theme="1"/>
        <name val="Calibri"/>
        <scheme val="minor"/>
      </font>
      <fill>
        <patternFill patternType="none">
          <fgColor indexed="64"/>
          <bgColor auto="1"/>
        </patternFill>
      </fill>
      <alignment horizontal="general" vertical="center" textRotation="0" wrapText="0" indent="0" justifyLastLine="0" shrinkToFit="0" readingOrder="0"/>
      <border diagonalUp="0" diagonalDown="0" outline="0">
        <left style="thin">
          <color indexed="64"/>
        </left>
        <right style="thin">
          <color indexed="64"/>
        </right>
        <top/>
        <bottom/>
      </border>
      <protection locked="0" hidden="0"/>
    </dxf>
    <dxf>
      <font>
        <b val="0"/>
        <i val="0"/>
        <strike val="0"/>
        <condense val="0"/>
        <extend val="0"/>
        <outline val="0"/>
        <shadow val="0"/>
        <u val="none"/>
        <vertAlign val="baseline"/>
        <sz val="11"/>
        <color theme="1"/>
        <name val="Calibri"/>
        <scheme val="minor"/>
      </font>
      <numFmt numFmtId="0" formatCode="General"/>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top/>
        <bottom/>
      </border>
      <protection locked="1" hidden="0"/>
    </dxf>
    <dxf>
      <font>
        <strike val="0"/>
        <outline val="0"/>
        <shadow val="0"/>
        <u val="none"/>
        <vertAlign val="baseline"/>
        <sz val="11"/>
        <color rgb="FF000000"/>
        <name val="Calibri"/>
        <scheme val="none"/>
      </font>
      <fill>
        <patternFill patternType="none">
          <fgColor rgb="FF000000"/>
          <bgColor auto="1"/>
        </patternFill>
      </fill>
      <protection locked="1" hidden="0"/>
    </dxf>
    <dxf>
      <font>
        <b/>
        <i val="0"/>
        <strike val="0"/>
        <condense val="0"/>
        <extend val="0"/>
        <outline val="0"/>
        <shadow val="0"/>
        <u val="none"/>
        <vertAlign val="baseline"/>
        <sz val="12"/>
        <color theme="1"/>
        <name val="Calibri"/>
        <scheme val="minor"/>
      </font>
      <fill>
        <patternFill patternType="none">
          <fgColor indexed="64"/>
          <bgColor auto="1"/>
        </patternFill>
      </fill>
      <alignment horizontal="center" vertical="center" textRotation="0" wrapText="1" indent="0" justifyLastLine="0" shrinkToFit="0" readingOrder="0"/>
      <border diagonalUp="0" diagonalDown="0" outline="0">
        <left style="medium">
          <color indexed="64"/>
        </left>
        <right style="medium">
          <color indexed="64"/>
        </right>
        <top/>
        <bottom/>
      </border>
      <protection locked="1" hidden="0"/>
    </dxf>
    <dxf>
      <font>
        <b val="0"/>
        <i val="0"/>
        <strike val="0"/>
        <condense val="0"/>
        <extend val="0"/>
        <outline val="0"/>
        <shadow val="0"/>
        <u val="none"/>
        <vertAlign val="baseline"/>
        <sz val="11"/>
        <color theme="1"/>
        <name val="Calibri"/>
        <scheme val="minor"/>
      </font>
      <fill>
        <patternFill patternType="none">
          <fgColor indexed="64"/>
          <bgColor auto="1"/>
        </patternFill>
      </fill>
      <alignment horizontal="left" vertical="center" textRotation="0" wrapText="1" indent="0" justifyLastLine="0" shrinkToFit="0" readingOrder="0"/>
      <border diagonalUp="0" diagonalDown="0" outline="0">
        <left/>
        <right style="thin">
          <color indexed="64"/>
        </right>
        <top/>
        <bottom/>
      </border>
      <protection locked="0" hidden="0"/>
    </dxf>
    <dxf>
      <font>
        <b val="0"/>
        <i val="0"/>
        <strike val="0"/>
        <condense val="0"/>
        <extend val="0"/>
        <outline val="0"/>
        <shadow val="0"/>
        <u val="none"/>
        <vertAlign val="baseline"/>
        <sz val="11"/>
        <color theme="1"/>
        <name val="Calibri"/>
        <scheme val="minor"/>
      </font>
      <fill>
        <patternFill patternType="none">
          <fgColor indexed="64"/>
          <bgColor auto="1"/>
        </patternFill>
      </fill>
      <alignment horizontal="general" vertical="center" textRotation="0" wrapText="1" indent="0" justifyLastLine="0" shrinkToFit="0" readingOrder="0"/>
      <border outline="0">
        <right style="thin">
          <color indexed="64"/>
        </right>
      </border>
      <protection locked="0" hidden="0"/>
    </dxf>
    <dxf>
      <font>
        <b val="0"/>
        <i val="0"/>
        <strike val="0"/>
        <condense val="0"/>
        <extend val="0"/>
        <outline val="0"/>
        <shadow val="0"/>
        <u val="none"/>
        <vertAlign val="baseline"/>
        <sz val="11"/>
        <color theme="1"/>
        <name val="Calibri"/>
        <scheme val="minor"/>
      </font>
      <numFmt numFmtId="13" formatCode="0%"/>
      <fill>
        <patternFill patternType="none">
          <fgColor indexed="64"/>
          <bgColor auto="1"/>
        </patternFill>
      </fill>
      <alignment horizontal="center" vertical="center" textRotation="0" wrapText="1" indent="0" justifyLastLine="0" shrinkToFit="0" readingOrder="0"/>
      <protection locked="1" hidden="0"/>
    </dxf>
    <dxf>
      <font>
        <b val="0"/>
        <i val="0"/>
        <strike val="0"/>
        <condense val="0"/>
        <extend val="0"/>
        <outline val="0"/>
        <shadow val="0"/>
        <u val="none"/>
        <vertAlign val="baseline"/>
        <sz val="11"/>
        <color theme="1"/>
        <name val="Calibri"/>
        <scheme val="minor"/>
      </font>
      <fill>
        <patternFill patternType="none">
          <fgColor indexed="64"/>
          <bgColor auto="1"/>
        </patternFill>
      </fill>
      <alignment horizontal="center" vertical="center" textRotation="0" wrapText="1" indent="0" justifyLastLine="0" shrinkToFit="0" readingOrder="0"/>
      <protection locked="0" hidden="0"/>
    </dxf>
    <dxf>
      <font>
        <b val="0"/>
        <i val="0"/>
        <strike val="0"/>
        <condense val="0"/>
        <extend val="0"/>
        <outline val="0"/>
        <shadow val="0"/>
        <u val="none"/>
        <vertAlign val="baseline"/>
        <sz val="11"/>
        <color theme="1"/>
        <name val="Calibri"/>
        <scheme val="minor"/>
      </font>
      <numFmt numFmtId="19" formatCode="m/d/yyyy"/>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top/>
        <bottom/>
      </border>
      <protection locked="0" hidden="0"/>
    </dxf>
    <dxf>
      <font>
        <b val="0"/>
        <i val="0"/>
        <strike val="0"/>
        <condense val="0"/>
        <extend val="0"/>
        <outline val="0"/>
        <shadow val="0"/>
        <u val="none"/>
        <vertAlign val="baseline"/>
        <sz val="11"/>
        <color theme="1"/>
        <name val="Calibri"/>
        <scheme val="minor"/>
      </font>
      <fill>
        <patternFill patternType="none">
          <fgColor indexed="64"/>
          <bgColor auto="1"/>
        </patternFill>
      </fill>
      <alignment horizontal="center" vertical="center" textRotation="0" wrapText="1" indent="0" justifyLastLine="0" shrinkToFit="0" readingOrder="0"/>
      <protection locked="0" hidden="0"/>
    </dxf>
    <dxf>
      <font>
        <b val="0"/>
        <i val="0"/>
        <strike val="0"/>
        <condense val="0"/>
        <extend val="0"/>
        <outline val="0"/>
        <shadow val="0"/>
        <u val="none"/>
        <vertAlign val="baseline"/>
        <sz val="11"/>
        <color theme="1"/>
        <name val="Calibri"/>
        <scheme val="minor"/>
      </font>
      <numFmt numFmtId="19" formatCode="m/d/yyyy"/>
      <fill>
        <patternFill patternType="none">
          <fgColor indexed="64"/>
          <bgColor auto="1"/>
        </patternFill>
      </fill>
      <alignment horizontal="center" vertical="center" textRotation="0" wrapText="1" indent="0" justifyLastLine="0" shrinkToFit="0" readingOrder="0"/>
      <protection locked="0" hidden="0"/>
    </dxf>
    <dxf>
      <font>
        <b val="0"/>
        <i val="0"/>
        <strike val="0"/>
        <condense val="0"/>
        <extend val="0"/>
        <outline val="0"/>
        <shadow val="0"/>
        <u val="none"/>
        <vertAlign val="baseline"/>
        <sz val="11"/>
        <color theme="1"/>
        <name val="Calibri"/>
        <scheme val="minor"/>
      </font>
      <fill>
        <patternFill patternType="none">
          <fgColor indexed="64"/>
          <bgColor auto="1"/>
        </patternFill>
      </fill>
      <alignment horizontal="general" vertical="center" textRotation="0" wrapText="0" indent="0" justifyLastLine="0" shrinkToFit="0" readingOrder="0"/>
      <border diagonalUp="0" diagonalDown="0" outline="0">
        <left style="thin">
          <color indexed="64"/>
        </left>
        <right style="thin">
          <color indexed="64"/>
        </right>
        <top/>
        <bottom/>
      </border>
      <protection locked="0" hidden="0"/>
    </dxf>
    <dxf>
      <font>
        <b val="0"/>
        <i val="0"/>
        <strike val="0"/>
        <condense val="0"/>
        <extend val="0"/>
        <outline val="0"/>
        <shadow val="0"/>
        <u val="none"/>
        <vertAlign val="baseline"/>
        <sz val="11"/>
        <color theme="1"/>
        <name val="Calibri"/>
        <scheme val="minor"/>
      </font>
      <numFmt numFmtId="0" formatCode="General"/>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top/>
        <bottom/>
      </border>
      <protection locked="1" hidden="0"/>
    </dxf>
    <dxf>
      <font>
        <strike val="0"/>
        <outline val="0"/>
        <shadow val="0"/>
        <u val="none"/>
        <vertAlign val="baseline"/>
        <sz val="11"/>
        <color rgb="FF000000"/>
        <name val="Calibri"/>
        <scheme val="none"/>
      </font>
      <fill>
        <patternFill patternType="none">
          <fgColor rgb="FF000000"/>
          <bgColor auto="1"/>
        </patternFill>
      </fill>
      <protection locked="1" hidden="0"/>
    </dxf>
    <dxf>
      <font>
        <b/>
        <i val="0"/>
        <strike val="0"/>
        <condense val="0"/>
        <extend val="0"/>
        <outline val="0"/>
        <shadow val="0"/>
        <u val="none"/>
        <vertAlign val="baseline"/>
        <sz val="12"/>
        <color theme="1"/>
        <name val="Calibri"/>
        <scheme val="minor"/>
      </font>
      <fill>
        <patternFill patternType="none">
          <fgColor indexed="64"/>
          <bgColor auto="1"/>
        </patternFill>
      </fill>
      <alignment horizontal="center" vertical="center" textRotation="0" wrapText="1" indent="0" justifyLastLine="0" shrinkToFit="0" readingOrder="0"/>
      <border diagonalUp="0" diagonalDown="0" outline="0">
        <left style="medium">
          <color indexed="64"/>
        </left>
        <right style="medium">
          <color indexed="64"/>
        </right>
        <top/>
        <bottom/>
      </border>
      <protection locked="1" hidden="0"/>
    </dxf>
    <dxf>
      <font>
        <b val="0"/>
        <i val="0"/>
        <strike val="0"/>
        <condense val="0"/>
        <extend val="0"/>
        <outline val="0"/>
        <shadow val="0"/>
        <u val="none"/>
        <vertAlign val="baseline"/>
        <sz val="11"/>
        <color theme="1"/>
        <name val="Calibri"/>
        <scheme val="minor"/>
      </font>
      <fill>
        <patternFill patternType="none">
          <fgColor indexed="64"/>
          <bgColor auto="1"/>
        </patternFill>
      </fill>
      <alignment horizontal="left" vertical="center" textRotation="0" wrapText="1" indent="0" justifyLastLine="0" shrinkToFit="0" readingOrder="0"/>
      <border diagonalUp="0" diagonalDown="0" outline="0">
        <left/>
        <right style="thin">
          <color indexed="64"/>
        </right>
        <top/>
        <bottom/>
      </border>
      <protection locked="0" hidden="0"/>
    </dxf>
    <dxf>
      <font>
        <b val="0"/>
        <i val="0"/>
        <strike val="0"/>
        <condense val="0"/>
        <extend val="0"/>
        <outline val="0"/>
        <shadow val="0"/>
        <u val="none"/>
        <vertAlign val="baseline"/>
        <sz val="11"/>
        <color theme="1"/>
        <name val="Calibri"/>
        <scheme val="minor"/>
      </font>
      <fill>
        <patternFill patternType="none">
          <fgColor indexed="64"/>
          <bgColor auto="1"/>
        </patternFill>
      </fill>
      <alignment horizontal="general" vertical="center" textRotation="0" wrapText="1" indent="0" justifyLastLine="0" shrinkToFit="0" readingOrder="0"/>
      <border outline="0">
        <right style="thin">
          <color indexed="64"/>
        </right>
      </border>
      <protection locked="0" hidden="0"/>
    </dxf>
    <dxf>
      <font>
        <b val="0"/>
        <i val="0"/>
        <strike val="0"/>
        <condense val="0"/>
        <extend val="0"/>
        <outline val="0"/>
        <shadow val="0"/>
        <u val="none"/>
        <vertAlign val="baseline"/>
        <sz val="11"/>
        <color theme="1"/>
        <name val="Calibri"/>
        <scheme val="minor"/>
      </font>
      <numFmt numFmtId="13" formatCode="0%"/>
      <fill>
        <patternFill patternType="none">
          <fgColor indexed="64"/>
          <bgColor auto="1"/>
        </patternFill>
      </fill>
      <alignment horizontal="center" vertical="center" textRotation="0" wrapText="1" indent="0" justifyLastLine="0" shrinkToFit="0" readingOrder="0"/>
      <protection locked="1" hidden="0"/>
    </dxf>
    <dxf>
      <font>
        <b val="0"/>
        <i val="0"/>
        <strike val="0"/>
        <condense val="0"/>
        <extend val="0"/>
        <outline val="0"/>
        <shadow val="0"/>
        <u val="none"/>
        <vertAlign val="baseline"/>
        <sz val="11"/>
        <color theme="1"/>
        <name val="Calibri"/>
        <scheme val="minor"/>
      </font>
      <fill>
        <patternFill patternType="none">
          <fgColor indexed="64"/>
          <bgColor auto="1"/>
        </patternFill>
      </fill>
      <alignment horizontal="center" vertical="center" textRotation="0" wrapText="1" indent="0" justifyLastLine="0" shrinkToFit="0" readingOrder="0"/>
      <protection locked="0" hidden="0"/>
    </dxf>
    <dxf>
      <font>
        <b val="0"/>
        <i val="0"/>
        <strike val="0"/>
        <condense val="0"/>
        <extend val="0"/>
        <outline val="0"/>
        <shadow val="0"/>
        <u val="none"/>
        <vertAlign val="baseline"/>
        <sz val="11"/>
        <color theme="1"/>
        <name val="Calibri"/>
        <scheme val="minor"/>
      </font>
      <numFmt numFmtId="19" formatCode="m/d/yyyy"/>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top/>
        <bottom/>
      </border>
      <protection locked="0" hidden="0"/>
    </dxf>
    <dxf>
      <font>
        <b val="0"/>
        <i val="0"/>
        <strike val="0"/>
        <condense val="0"/>
        <extend val="0"/>
        <outline val="0"/>
        <shadow val="0"/>
        <u val="none"/>
        <vertAlign val="baseline"/>
        <sz val="11"/>
        <color theme="1"/>
        <name val="Calibri"/>
        <scheme val="minor"/>
      </font>
      <fill>
        <patternFill patternType="none">
          <fgColor indexed="64"/>
          <bgColor auto="1"/>
        </patternFill>
      </fill>
      <alignment horizontal="center" vertical="center" textRotation="0" wrapText="1" indent="0" justifyLastLine="0" shrinkToFit="0" readingOrder="0"/>
      <protection locked="0" hidden="0"/>
    </dxf>
    <dxf>
      <font>
        <b val="0"/>
        <i val="0"/>
        <strike val="0"/>
        <condense val="0"/>
        <extend val="0"/>
        <outline val="0"/>
        <shadow val="0"/>
        <u val="none"/>
        <vertAlign val="baseline"/>
        <sz val="11"/>
        <color theme="1"/>
        <name val="Calibri"/>
        <scheme val="minor"/>
      </font>
      <numFmt numFmtId="19" formatCode="m/d/yyyy"/>
      <fill>
        <patternFill patternType="none">
          <fgColor indexed="64"/>
          <bgColor auto="1"/>
        </patternFill>
      </fill>
      <alignment horizontal="center" vertical="center" textRotation="0" wrapText="1" indent="0" justifyLastLine="0" shrinkToFit="0" readingOrder="0"/>
      <protection locked="0" hidden="0"/>
    </dxf>
    <dxf>
      <font>
        <b val="0"/>
        <i val="0"/>
        <strike val="0"/>
        <condense val="0"/>
        <extend val="0"/>
        <outline val="0"/>
        <shadow val="0"/>
        <u val="none"/>
        <vertAlign val="baseline"/>
        <sz val="11"/>
        <color theme="1"/>
        <name val="Calibri"/>
        <scheme val="minor"/>
      </font>
      <fill>
        <patternFill patternType="none">
          <fgColor indexed="64"/>
          <bgColor auto="1"/>
        </patternFill>
      </fill>
      <alignment horizontal="general" vertical="center" textRotation="0" wrapText="0" indent="0" justifyLastLine="0" shrinkToFit="0" readingOrder="0"/>
      <border diagonalUp="0" diagonalDown="0" outline="0">
        <left style="thin">
          <color indexed="64"/>
        </left>
        <right style="thin">
          <color indexed="64"/>
        </right>
        <top/>
        <bottom/>
      </border>
      <protection locked="0" hidden="0"/>
    </dxf>
    <dxf>
      <font>
        <b val="0"/>
        <i val="0"/>
        <strike val="0"/>
        <condense val="0"/>
        <extend val="0"/>
        <outline val="0"/>
        <shadow val="0"/>
        <u val="none"/>
        <vertAlign val="baseline"/>
        <sz val="11"/>
        <color theme="1"/>
        <name val="Calibri"/>
        <scheme val="minor"/>
      </font>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top/>
        <bottom/>
      </border>
      <protection locked="1" hidden="0"/>
    </dxf>
    <dxf>
      <font>
        <strike val="0"/>
        <outline val="0"/>
        <shadow val="0"/>
        <u val="none"/>
        <vertAlign val="baseline"/>
        <sz val="11"/>
        <color rgb="FF000000"/>
        <name val="Calibri"/>
        <scheme val="none"/>
      </font>
      <fill>
        <patternFill patternType="none">
          <fgColor rgb="FF000000"/>
          <bgColor auto="1"/>
        </patternFill>
      </fill>
      <protection locked="1" hidden="0"/>
    </dxf>
    <dxf>
      <font>
        <b val="0"/>
        <i val="0"/>
        <strike val="0"/>
        <condense val="0"/>
        <extend val="0"/>
        <outline val="0"/>
        <shadow val="0"/>
        <u val="none"/>
        <vertAlign val="baseline"/>
        <sz val="11"/>
        <color theme="1"/>
        <name val="Calibri"/>
        <scheme val="minor"/>
      </font>
      <fill>
        <patternFill patternType="none">
          <fgColor indexed="64"/>
          <bgColor auto="1"/>
        </patternFill>
      </fill>
      <alignment horizontal="left" vertical="center" textRotation="0" wrapText="1" indent="0" justifyLastLine="0" shrinkToFit="0" readingOrder="0"/>
      <border diagonalUp="0" diagonalDown="0" outline="0">
        <left/>
        <right style="thin">
          <color indexed="64"/>
        </right>
        <top/>
        <bottom/>
      </border>
      <protection locked="0" hidden="0"/>
    </dxf>
    <dxf>
      <font>
        <b val="0"/>
        <i val="0"/>
        <strike val="0"/>
        <condense val="0"/>
        <extend val="0"/>
        <outline val="0"/>
        <shadow val="0"/>
        <u val="none"/>
        <vertAlign val="baseline"/>
        <sz val="11"/>
        <color theme="1"/>
        <name val="Calibri"/>
        <scheme val="minor"/>
      </font>
      <fill>
        <patternFill patternType="none">
          <fgColor indexed="64"/>
          <bgColor auto="1"/>
        </patternFill>
      </fill>
      <alignment horizontal="general" vertical="center" textRotation="0" wrapText="1" indent="0" justifyLastLine="0" shrinkToFit="0" readingOrder="0"/>
      <border outline="0">
        <right style="thin">
          <color indexed="64"/>
        </right>
      </border>
      <protection locked="0" hidden="0"/>
    </dxf>
    <dxf>
      <font>
        <b val="0"/>
        <i val="0"/>
        <strike val="0"/>
        <condense val="0"/>
        <extend val="0"/>
        <outline val="0"/>
        <shadow val="0"/>
        <u val="none"/>
        <vertAlign val="baseline"/>
        <sz val="11"/>
        <color theme="1"/>
        <name val="Calibri"/>
        <scheme val="minor"/>
      </font>
      <numFmt numFmtId="13" formatCode="0%"/>
      <fill>
        <patternFill patternType="none">
          <fgColor indexed="64"/>
          <bgColor auto="1"/>
        </patternFill>
      </fill>
      <alignment horizontal="center" vertical="center" textRotation="0" wrapText="1" indent="0" justifyLastLine="0" shrinkToFit="0" readingOrder="0"/>
      <protection locked="1" hidden="0"/>
    </dxf>
    <dxf>
      <font>
        <b val="0"/>
        <i val="0"/>
        <strike val="0"/>
        <condense val="0"/>
        <extend val="0"/>
        <outline val="0"/>
        <shadow val="0"/>
        <u val="none"/>
        <vertAlign val="baseline"/>
        <sz val="11"/>
        <color theme="1"/>
        <name val="Calibri"/>
        <scheme val="minor"/>
      </font>
      <fill>
        <patternFill patternType="none">
          <fgColor indexed="64"/>
          <bgColor auto="1"/>
        </patternFill>
      </fill>
      <alignment horizontal="center" vertical="center" textRotation="0" wrapText="1" indent="0" justifyLastLine="0" shrinkToFit="0" readingOrder="0"/>
      <protection locked="0" hidden="0"/>
    </dxf>
    <dxf>
      <font>
        <b val="0"/>
        <i val="0"/>
        <strike val="0"/>
        <condense val="0"/>
        <extend val="0"/>
        <outline val="0"/>
        <shadow val="0"/>
        <u val="none"/>
        <vertAlign val="baseline"/>
        <sz val="11"/>
        <color theme="1"/>
        <name val="Calibri"/>
        <scheme val="minor"/>
      </font>
      <numFmt numFmtId="19" formatCode="m/d/yyyy"/>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top/>
        <bottom/>
      </border>
      <protection locked="0" hidden="0"/>
    </dxf>
    <dxf>
      <font>
        <b val="0"/>
        <i val="0"/>
        <strike val="0"/>
        <condense val="0"/>
        <extend val="0"/>
        <outline val="0"/>
        <shadow val="0"/>
        <u val="none"/>
        <vertAlign val="baseline"/>
        <sz val="11"/>
        <color theme="1"/>
        <name val="Calibri"/>
        <scheme val="minor"/>
      </font>
      <fill>
        <patternFill patternType="none">
          <fgColor indexed="64"/>
          <bgColor auto="1"/>
        </patternFill>
      </fill>
      <alignment horizontal="center" vertical="center" textRotation="0" wrapText="1" indent="0" justifyLastLine="0" shrinkToFit="0" readingOrder="0"/>
      <protection locked="0" hidden="0"/>
    </dxf>
    <dxf>
      <font>
        <b val="0"/>
        <i val="0"/>
        <strike val="0"/>
        <condense val="0"/>
        <extend val="0"/>
        <outline val="0"/>
        <shadow val="0"/>
        <u val="none"/>
        <vertAlign val="baseline"/>
        <sz val="11"/>
        <color theme="1"/>
        <name val="Calibri"/>
        <scheme val="minor"/>
      </font>
      <numFmt numFmtId="19" formatCode="m/d/yyyy"/>
      <fill>
        <patternFill patternType="none">
          <fgColor indexed="64"/>
          <bgColor auto="1"/>
        </patternFill>
      </fill>
      <alignment horizontal="center" vertical="center" textRotation="0" wrapText="1" indent="0" justifyLastLine="0" shrinkToFit="0" readingOrder="0"/>
      <protection locked="0" hidden="0"/>
    </dxf>
    <dxf>
      <font>
        <b val="0"/>
        <i val="0"/>
        <strike val="0"/>
        <condense val="0"/>
        <extend val="0"/>
        <outline val="0"/>
        <shadow val="0"/>
        <u val="none"/>
        <vertAlign val="baseline"/>
        <sz val="11"/>
        <color theme="1"/>
        <name val="Calibri"/>
        <scheme val="minor"/>
      </font>
      <fill>
        <patternFill patternType="none">
          <fgColor indexed="64"/>
          <bgColor auto="1"/>
        </patternFill>
      </fill>
      <alignment horizontal="general" vertical="center" textRotation="0" wrapText="0" indent="0" justifyLastLine="0" shrinkToFit="0" readingOrder="0"/>
      <border diagonalUp="0" diagonalDown="0" outline="0">
        <left style="thin">
          <color indexed="64"/>
        </left>
        <right style="thin">
          <color indexed="64"/>
        </right>
        <top/>
        <bottom/>
      </border>
      <protection locked="0" hidden="0"/>
    </dxf>
    <dxf>
      <font>
        <b val="0"/>
        <i val="0"/>
        <strike val="0"/>
        <condense val="0"/>
        <extend val="0"/>
        <outline val="0"/>
        <shadow val="0"/>
        <u val="none"/>
        <vertAlign val="baseline"/>
        <sz val="11"/>
        <color theme="1"/>
        <name val="Calibri"/>
        <scheme val="minor"/>
      </font>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top/>
        <bottom/>
      </border>
      <protection locked="1" hidden="0"/>
    </dxf>
    <dxf>
      <font>
        <strike val="0"/>
        <outline val="0"/>
        <shadow val="0"/>
        <u val="none"/>
        <vertAlign val="baseline"/>
        <sz val="11"/>
        <color rgb="FF000000"/>
        <name val="Calibri"/>
        <scheme val="none"/>
      </font>
      <fill>
        <patternFill patternType="none">
          <fgColor rgb="FF000000"/>
          <bgColor auto="1"/>
        </patternFill>
      </fill>
      <protection locked="1" hidden="0"/>
    </dxf>
    <dxf>
      <font>
        <b/>
        <i val="0"/>
        <strike val="0"/>
        <condense val="0"/>
        <extend val="0"/>
        <outline val="0"/>
        <shadow val="0"/>
        <u val="none"/>
        <vertAlign val="baseline"/>
        <sz val="12"/>
        <color theme="1"/>
        <name val="Calibri"/>
        <scheme val="minor"/>
      </font>
      <fill>
        <patternFill patternType="none">
          <fgColor indexed="64"/>
          <bgColor auto="1"/>
        </patternFill>
      </fill>
      <alignment horizontal="center" vertical="center" textRotation="0" wrapText="1" indent="0" justifyLastLine="0" shrinkToFit="0" readingOrder="0"/>
      <border diagonalUp="0" diagonalDown="0" outline="0">
        <left style="medium">
          <color indexed="64"/>
        </left>
        <right style="medium">
          <color indexed="64"/>
        </right>
        <top/>
        <bottom/>
      </border>
      <protection locked="1" hidden="0"/>
    </dxf>
    <dxf>
      <font>
        <b val="0"/>
        <i val="0"/>
        <strike val="0"/>
        <condense val="0"/>
        <extend val="0"/>
        <outline val="0"/>
        <shadow val="0"/>
        <u val="none"/>
        <vertAlign val="baseline"/>
        <sz val="11"/>
        <color theme="1"/>
        <name val="Calibri"/>
        <scheme val="minor"/>
      </font>
      <fill>
        <patternFill patternType="none">
          <fgColor indexed="64"/>
          <bgColor auto="1"/>
        </patternFill>
      </fill>
      <alignment horizontal="left" vertical="center" textRotation="0" wrapText="1" indent="0" justifyLastLine="0" shrinkToFit="0" readingOrder="0"/>
      <border diagonalUp="0" diagonalDown="0" outline="0">
        <left/>
        <right style="thin">
          <color indexed="64"/>
        </right>
        <top/>
        <bottom/>
      </border>
      <protection locked="0" hidden="0"/>
    </dxf>
    <dxf>
      <font>
        <b val="0"/>
        <i val="0"/>
        <strike val="0"/>
        <condense val="0"/>
        <extend val="0"/>
        <outline val="0"/>
        <shadow val="0"/>
        <u val="none"/>
        <vertAlign val="baseline"/>
        <sz val="11"/>
        <color theme="1"/>
        <name val="Calibri"/>
        <scheme val="minor"/>
      </font>
      <fill>
        <patternFill patternType="none">
          <fgColor indexed="64"/>
          <bgColor auto="1"/>
        </patternFill>
      </fill>
      <alignment horizontal="general" vertical="center" textRotation="0" wrapText="1" indent="0" justifyLastLine="0" shrinkToFit="0" readingOrder="0"/>
      <border outline="0">
        <right style="thin">
          <color indexed="64"/>
        </right>
      </border>
      <protection locked="0" hidden="0"/>
    </dxf>
    <dxf>
      <font>
        <b val="0"/>
        <i val="0"/>
        <strike val="0"/>
        <condense val="0"/>
        <extend val="0"/>
        <outline val="0"/>
        <shadow val="0"/>
        <u val="none"/>
        <vertAlign val="baseline"/>
        <sz val="11"/>
        <color theme="1"/>
        <name val="Calibri"/>
        <scheme val="minor"/>
      </font>
      <numFmt numFmtId="13" formatCode="0%"/>
      <fill>
        <patternFill patternType="none">
          <fgColor indexed="64"/>
          <bgColor auto="1"/>
        </patternFill>
      </fill>
      <alignment horizontal="center" vertical="center" textRotation="0" wrapText="1" indent="0" justifyLastLine="0" shrinkToFit="0" readingOrder="0"/>
      <protection locked="1" hidden="0"/>
    </dxf>
    <dxf>
      <font>
        <b val="0"/>
        <i val="0"/>
        <strike val="0"/>
        <condense val="0"/>
        <extend val="0"/>
        <outline val="0"/>
        <shadow val="0"/>
        <u val="none"/>
        <vertAlign val="baseline"/>
        <sz val="11"/>
        <color theme="1"/>
        <name val="Calibri"/>
        <scheme val="minor"/>
      </font>
      <fill>
        <patternFill patternType="none">
          <fgColor indexed="64"/>
          <bgColor auto="1"/>
        </patternFill>
      </fill>
      <alignment horizontal="center" vertical="center" textRotation="0" wrapText="1" indent="0" justifyLastLine="0" shrinkToFit="0" readingOrder="0"/>
      <protection locked="0" hidden="0"/>
    </dxf>
    <dxf>
      <font>
        <b val="0"/>
        <i val="0"/>
        <strike val="0"/>
        <condense val="0"/>
        <extend val="0"/>
        <outline val="0"/>
        <shadow val="0"/>
        <u val="none"/>
        <vertAlign val="baseline"/>
        <sz val="11"/>
        <color theme="1"/>
        <name val="Calibri"/>
        <scheme val="minor"/>
      </font>
      <numFmt numFmtId="19" formatCode="m/d/yyyy"/>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top/>
        <bottom/>
      </border>
      <protection locked="0" hidden="0"/>
    </dxf>
    <dxf>
      <font>
        <b val="0"/>
        <i val="0"/>
        <strike val="0"/>
        <condense val="0"/>
        <extend val="0"/>
        <outline val="0"/>
        <shadow val="0"/>
        <u val="none"/>
        <vertAlign val="baseline"/>
        <sz val="11"/>
        <color theme="1"/>
        <name val="Calibri"/>
        <scheme val="minor"/>
      </font>
      <fill>
        <patternFill patternType="none">
          <fgColor indexed="64"/>
          <bgColor auto="1"/>
        </patternFill>
      </fill>
      <alignment horizontal="center" vertical="center" textRotation="0" wrapText="1" indent="0" justifyLastLine="0" shrinkToFit="0" readingOrder="0"/>
      <protection locked="0" hidden="0"/>
    </dxf>
    <dxf>
      <font>
        <b val="0"/>
        <i val="0"/>
        <strike val="0"/>
        <condense val="0"/>
        <extend val="0"/>
        <outline val="0"/>
        <shadow val="0"/>
        <u val="none"/>
        <vertAlign val="baseline"/>
        <sz val="11"/>
        <color theme="1"/>
        <name val="Calibri"/>
        <scheme val="minor"/>
      </font>
      <numFmt numFmtId="19" formatCode="m/d/yyyy"/>
      <fill>
        <patternFill patternType="none">
          <fgColor indexed="64"/>
          <bgColor auto="1"/>
        </patternFill>
      </fill>
      <alignment horizontal="center" vertical="center" textRotation="0" wrapText="1" indent="0" justifyLastLine="0" shrinkToFit="0" readingOrder="0"/>
      <protection locked="0" hidden="0"/>
    </dxf>
    <dxf>
      <font>
        <b val="0"/>
        <i val="0"/>
        <strike val="0"/>
        <condense val="0"/>
        <extend val="0"/>
        <outline val="0"/>
        <shadow val="0"/>
        <u val="none"/>
        <vertAlign val="baseline"/>
        <sz val="11"/>
        <color theme="1"/>
        <name val="Calibri"/>
        <scheme val="minor"/>
      </font>
      <fill>
        <patternFill patternType="none">
          <fgColor indexed="64"/>
          <bgColor auto="1"/>
        </patternFill>
      </fill>
      <alignment horizontal="general" vertical="center" textRotation="0" wrapText="0" indent="0" justifyLastLine="0" shrinkToFit="0" readingOrder="0"/>
      <border diagonalUp="0" diagonalDown="0" outline="0">
        <left style="thin">
          <color indexed="64"/>
        </left>
        <right style="thin">
          <color indexed="64"/>
        </right>
        <top/>
        <bottom/>
      </border>
      <protection locked="0" hidden="0"/>
    </dxf>
    <dxf>
      <font>
        <b val="0"/>
        <i val="0"/>
        <strike val="0"/>
        <condense val="0"/>
        <extend val="0"/>
        <outline val="0"/>
        <shadow val="0"/>
        <u val="none"/>
        <vertAlign val="baseline"/>
        <sz val="11"/>
        <color theme="1"/>
        <name val="Calibri"/>
        <scheme val="minor"/>
      </font>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top/>
        <bottom/>
      </border>
      <protection locked="1" hidden="0"/>
    </dxf>
    <dxf>
      <font>
        <strike val="0"/>
        <outline val="0"/>
        <shadow val="0"/>
        <u val="none"/>
        <vertAlign val="baseline"/>
        <sz val="11"/>
        <color rgb="FF000000"/>
        <name val="Calibri"/>
        <scheme val="none"/>
      </font>
      <fill>
        <patternFill patternType="none">
          <fgColor rgb="FF000000"/>
          <bgColor auto="1"/>
        </patternFill>
      </fill>
      <protection locked="1" hidden="0"/>
    </dxf>
    <dxf>
      <font>
        <b/>
        <i val="0"/>
        <strike val="0"/>
        <condense val="0"/>
        <extend val="0"/>
        <outline val="0"/>
        <shadow val="0"/>
        <u val="none"/>
        <vertAlign val="baseline"/>
        <sz val="12"/>
        <color theme="1"/>
        <name val="Calibri"/>
        <scheme val="minor"/>
      </font>
      <fill>
        <patternFill patternType="none">
          <fgColor indexed="64"/>
          <bgColor auto="1"/>
        </patternFill>
      </fill>
      <alignment horizontal="center" vertical="center" textRotation="0" wrapText="1" indent="0" justifyLastLine="0" shrinkToFit="0" readingOrder="0"/>
      <border diagonalUp="0" diagonalDown="0" outline="0">
        <left style="medium">
          <color indexed="64"/>
        </left>
        <right style="medium">
          <color indexed="64"/>
        </right>
        <top/>
        <bottom/>
      </border>
      <protection locked="1" hidden="0"/>
    </dxf>
    <dxf>
      <font>
        <b val="0"/>
        <i val="0"/>
        <strike val="0"/>
        <condense val="0"/>
        <extend val="0"/>
        <outline val="0"/>
        <shadow val="0"/>
        <u val="none"/>
        <vertAlign val="baseline"/>
        <sz val="11"/>
        <color theme="1"/>
        <name val="Calibri"/>
        <scheme val="minor"/>
      </font>
      <fill>
        <patternFill patternType="none">
          <fgColor indexed="64"/>
          <bgColor auto="1"/>
        </patternFill>
      </fill>
      <alignment horizontal="left" vertical="center" textRotation="0" wrapText="1" indent="0" justifyLastLine="0" shrinkToFit="0" readingOrder="0"/>
      <border diagonalUp="0" diagonalDown="0" outline="0">
        <left/>
        <right style="thin">
          <color indexed="64"/>
        </right>
        <top/>
        <bottom/>
      </border>
      <protection locked="0" hidden="0"/>
    </dxf>
    <dxf>
      <font>
        <b val="0"/>
        <i val="0"/>
        <strike val="0"/>
        <condense val="0"/>
        <extend val="0"/>
        <outline val="0"/>
        <shadow val="0"/>
        <u val="none"/>
        <vertAlign val="baseline"/>
        <sz val="11"/>
        <color theme="1"/>
        <name val="Calibri"/>
        <scheme val="minor"/>
      </font>
      <fill>
        <patternFill patternType="none">
          <fgColor indexed="64"/>
          <bgColor auto="1"/>
        </patternFill>
      </fill>
      <alignment horizontal="general" vertical="center" textRotation="0" wrapText="1" indent="0" justifyLastLine="0" shrinkToFit="0" readingOrder="0"/>
      <border outline="0">
        <right style="thin">
          <color indexed="64"/>
        </right>
      </border>
      <protection locked="0" hidden="0"/>
    </dxf>
    <dxf>
      <font>
        <b val="0"/>
        <i val="0"/>
        <strike val="0"/>
        <condense val="0"/>
        <extend val="0"/>
        <outline val="0"/>
        <shadow val="0"/>
        <u val="none"/>
        <vertAlign val="baseline"/>
        <sz val="11"/>
        <color theme="1"/>
        <name val="Calibri"/>
        <scheme val="minor"/>
      </font>
      <numFmt numFmtId="13" formatCode="0%"/>
      <fill>
        <patternFill patternType="none">
          <fgColor indexed="64"/>
          <bgColor auto="1"/>
        </patternFill>
      </fill>
      <alignment horizontal="center" vertical="center" textRotation="0" wrapText="1" indent="0" justifyLastLine="0" shrinkToFit="0" readingOrder="0"/>
      <protection locked="1" hidden="0"/>
    </dxf>
    <dxf>
      <font>
        <b val="0"/>
        <i val="0"/>
        <strike val="0"/>
        <condense val="0"/>
        <extend val="0"/>
        <outline val="0"/>
        <shadow val="0"/>
        <u val="none"/>
        <vertAlign val="baseline"/>
        <sz val="11"/>
        <color theme="1"/>
        <name val="Calibri"/>
        <scheme val="minor"/>
      </font>
      <fill>
        <patternFill patternType="none">
          <fgColor indexed="64"/>
          <bgColor auto="1"/>
        </patternFill>
      </fill>
      <alignment horizontal="center" vertical="center" textRotation="0" wrapText="1" indent="0" justifyLastLine="0" shrinkToFit="0" readingOrder="0"/>
      <protection locked="0" hidden="0"/>
    </dxf>
    <dxf>
      <font>
        <b val="0"/>
        <i val="0"/>
        <strike val="0"/>
        <condense val="0"/>
        <extend val="0"/>
        <outline val="0"/>
        <shadow val="0"/>
        <u val="none"/>
        <vertAlign val="baseline"/>
        <sz val="11"/>
        <color theme="1"/>
        <name val="Calibri"/>
        <scheme val="minor"/>
      </font>
      <numFmt numFmtId="19" formatCode="m/d/yyyy"/>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top/>
        <bottom/>
      </border>
      <protection locked="0" hidden="0"/>
    </dxf>
    <dxf>
      <font>
        <b val="0"/>
        <i val="0"/>
        <strike val="0"/>
        <condense val="0"/>
        <extend val="0"/>
        <outline val="0"/>
        <shadow val="0"/>
        <u val="none"/>
        <vertAlign val="baseline"/>
        <sz val="11"/>
        <color theme="1"/>
        <name val="Calibri"/>
        <scheme val="minor"/>
      </font>
      <fill>
        <patternFill patternType="none">
          <fgColor indexed="64"/>
          <bgColor auto="1"/>
        </patternFill>
      </fill>
      <alignment horizontal="center" vertical="center" textRotation="0" wrapText="1" indent="0" justifyLastLine="0" shrinkToFit="0" readingOrder="0"/>
      <protection locked="0" hidden="0"/>
    </dxf>
    <dxf>
      <font>
        <b val="0"/>
        <i val="0"/>
        <strike val="0"/>
        <condense val="0"/>
        <extend val="0"/>
        <outline val="0"/>
        <shadow val="0"/>
        <u val="none"/>
        <vertAlign val="baseline"/>
        <sz val="11"/>
        <color theme="1"/>
        <name val="Calibri"/>
        <scheme val="minor"/>
      </font>
      <numFmt numFmtId="19" formatCode="m/d/yyyy"/>
      <fill>
        <patternFill patternType="none">
          <fgColor indexed="64"/>
          <bgColor auto="1"/>
        </patternFill>
      </fill>
      <alignment horizontal="center" vertical="center" textRotation="0" wrapText="1" indent="0" justifyLastLine="0" shrinkToFit="0" readingOrder="0"/>
      <protection locked="0" hidden="0"/>
    </dxf>
    <dxf>
      <font>
        <b val="0"/>
        <i val="0"/>
        <strike val="0"/>
        <condense val="0"/>
        <extend val="0"/>
        <outline val="0"/>
        <shadow val="0"/>
        <u val="none"/>
        <vertAlign val="baseline"/>
        <sz val="11"/>
        <color theme="1"/>
        <name val="Calibri"/>
        <scheme val="minor"/>
      </font>
      <fill>
        <patternFill patternType="none">
          <fgColor indexed="64"/>
          <bgColor auto="1"/>
        </patternFill>
      </fill>
      <alignment horizontal="general" vertical="center" textRotation="0" wrapText="0" indent="0" justifyLastLine="0" shrinkToFit="0" readingOrder="0"/>
      <border diagonalUp="0" diagonalDown="0" outline="0">
        <left style="thin">
          <color indexed="64"/>
        </left>
        <right style="thin">
          <color indexed="64"/>
        </right>
        <top/>
        <bottom/>
      </border>
      <protection locked="0" hidden="0"/>
    </dxf>
    <dxf>
      <font>
        <b val="0"/>
        <i val="0"/>
        <strike val="0"/>
        <condense val="0"/>
        <extend val="0"/>
        <outline val="0"/>
        <shadow val="0"/>
        <u val="none"/>
        <vertAlign val="baseline"/>
        <sz val="11"/>
        <color theme="1"/>
        <name val="Calibri"/>
        <scheme val="minor"/>
      </font>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top/>
        <bottom/>
      </border>
      <protection locked="1" hidden="0"/>
    </dxf>
    <dxf>
      <font>
        <strike val="0"/>
        <outline val="0"/>
        <shadow val="0"/>
        <u val="none"/>
        <vertAlign val="baseline"/>
        <sz val="11"/>
        <color rgb="FF000000"/>
        <name val="Calibri"/>
        <scheme val="none"/>
      </font>
      <fill>
        <patternFill patternType="none">
          <fgColor rgb="FF000000"/>
          <bgColor auto="1"/>
        </patternFill>
      </fill>
      <protection locked="1" hidden="0"/>
    </dxf>
    <dxf>
      <font>
        <b/>
        <i val="0"/>
        <strike val="0"/>
        <condense val="0"/>
        <extend val="0"/>
        <outline val="0"/>
        <shadow val="0"/>
        <u val="none"/>
        <vertAlign val="baseline"/>
        <sz val="12"/>
        <color theme="1"/>
        <name val="Calibri"/>
        <scheme val="minor"/>
      </font>
      <fill>
        <patternFill patternType="none">
          <fgColor indexed="64"/>
          <bgColor auto="1"/>
        </patternFill>
      </fill>
      <alignment horizontal="center" vertical="center" textRotation="0" wrapText="1" indent="0" justifyLastLine="0" shrinkToFit="0" readingOrder="0"/>
      <border diagonalUp="0" diagonalDown="0" outline="0">
        <left style="medium">
          <color indexed="64"/>
        </left>
        <right style="medium">
          <color indexed="64"/>
        </right>
        <top/>
        <bottom/>
      </border>
      <protection locked="1" hidden="0"/>
    </dxf>
    <dxf>
      <font>
        <b val="0"/>
        <i val="0"/>
        <strike val="0"/>
        <condense val="0"/>
        <extend val="0"/>
        <outline val="0"/>
        <shadow val="0"/>
        <u val="none"/>
        <vertAlign val="baseline"/>
        <sz val="11"/>
        <color theme="1"/>
        <name val="Calibri"/>
        <scheme val="minor"/>
      </font>
      <fill>
        <patternFill patternType="none">
          <fgColor indexed="64"/>
          <bgColor auto="1"/>
        </patternFill>
      </fill>
      <alignment horizontal="left" vertical="center" textRotation="0" wrapText="1" indent="0" justifyLastLine="0" shrinkToFit="0" readingOrder="0"/>
      <border diagonalUp="0" diagonalDown="0" outline="0">
        <left/>
        <right style="thin">
          <color indexed="64"/>
        </right>
        <top/>
        <bottom/>
      </border>
      <protection locked="0" hidden="0"/>
    </dxf>
    <dxf>
      <font>
        <b val="0"/>
        <i val="0"/>
        <strike val="0"/>
        <condense val="0"/>
        <extend val="0"/>
        <outline val="0"/>
        <shadow val="0"/>
        <u val="none"/>
        <vertAlign val="baseline"/>
        <sz val="11"/>
        <color theme="1"/>
        <name val="Calibri"/>
        <scheme val="minor"/>
      </font>
      <fill>
        <patternFill patternType="none">
          <fgColor indexed="64"/>
          <bgColor auto="1"/>
        </patternFill>
      </fill>
      <alignment horizontal="general" vertical="center" textRotation="0" wrapText="1" indent="0" justifyLastLine="0" shrinkToFit="0" readingOrder="0"/>
      <border outline="0">
        <right style="thin">
          <color indexed="64"/>
        </right>
      </border>
      <protection locked="0" hidden="0"/>
    </dxf>
    <dxf>
      <font>
        <b val="0"/>
        <i val="0"/>
        <strike val="0"/>
        <condense val="0"/>
        <extend val="0"/>
        <outline val="0"/>
        <shadow val="0"/>
        <u val="none"/>
        <vertAlign val="baseline"/>
        <sz val="11"/>
        <color theme="1"/>
        <name val="Calibri"/>
        <scheme val="minor"/>
      </font>
      <numFmt numFmtId="13" formatCode="0%"/>
      <fill>
        <patternFill patternType="none">
          <fgColor indexed="64"/>
          <bgColor auto="1"/>
        </patternFill>
      </fill>
      <alignment horizontal="center" vertical="center" textRotation="0" wrapText="1" indent="0" justifyLastLine="0" shrinkToFit="0" readingOrder="0"/>
      <protection locked="1" hidden="0"/>
    </dxf>
    <dxf>
      <font>
        <b val="0"/>
        <i val="0"/>
        <strike val="0"/>
        <condense val="0"/>
        <extend val="0"/>
        <outline val="0"/>
        <shadow val="0"/>
        <u val="none"/>
        <vertAlign val="baseline"/>
        <sz val="11"/>
        <color theme="1"/>
        <name val="Calibri"/>
        <scheme val="minor"/>
      </font>
      <fill>
        <patternFill patternType="none">
          <fgColor indexed="64"/>
          <bgColor auto="1"/>
        </patternFill>
      </fill>
      <alignment horizontal="center" vertical="center" textRotation="0" wrapText="1" indent="0" justifyLastLine="0" shrinkToFit="0" readingOrder="0"/>
      <protection locked="0" hidden="0"/>
    </dxf>
    <dxf>
      <font>
        <b val="0"/>
        <i val="0"/>
        <strike val="0"/>
        <condense val="0"/>
        <extend val="0"/>
        <outline val="0"/>
        <shadow val="0"/>
        <u val="none"/>
        <vertAlign val="baseline"/>
        <sz val="11"/>
        <color theme="1"/>
        <name val="Calibri"/>
        <scheme val="minor"/>
      </font>
      <numFmt numFmtId="19" formatCode="m/d/yyyy"/>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top/>
        <bottom/>
      </border>
      <protection locked="0" hidden="0"/>
    </dxf>
    <dxf>
      <font>
        <b val="0"/>
        <i val="0"/>
        <strike val="0"/>
        <condense val="0"/>
        <extend val="0"/>
        <outline val="0"/>
        <shadow val="0"/>
        <u val="none"/>
        <vertAlign val="baseline"/>
        <sz val="11"/>
        <color theme="1"/>
        <name val="Calibri"/>
        <scheme val="minor"/>
      </font>
      <fill>
        <patternFill patternType="none">
          <fgColor indexed="64"/>
          <bgColor auto="1"/>
        </patternFill>
      </fill>
      <alignment horizontal="center" vertical="center" textRotation="0" wrapText="1" indent="0" justifyLastLine="0" shrinkToFit="0" readingOrder="0"/>
      <protection locked="0" hidden="0"/>
    </dxf>
    <dxf>
      <font>
        <b val="0"/>
        <i val="0"/>
        <strike val="0"/>
        <condense val="0"/>
        <extend val="0"/>
        <outline val="0"/>
        <shadow val="0"/>
        <u val="none"/>
        <vertAlign val="baseline"/>
        <sz val="11"/>
        <color theme="1"/>
        <name val="Calibri"/>
        <scheme val="minor"/>
      </font>
      <numFmt numFmtId="19" formatCode="m/d/yyyy"/>
      <fill>
        <patternFill patternType="none">
          <fgColor indexed="64"/>
          <bgColor auto="1"/>
        </patternFill>
      </fill>
      <alignment horizontal="center" vertical="center" textRotation="0" wrapText="1" indent="0" justifyLastLine="0" shrinkToFit="0" readingOrder="0"/>
      <protection locked="0" hidden="0"/>
    </dxf>
    <dxf>
      <font>
        <b val="0"/>
        <i val="0"/>
        <strike val="0"/>
        <condense val="0"/>
        <extend val="0"/>
        <outline val="0"/>
        <shadow val="0"/>
        <u val="none"/>
        <vertAlign val="baseline"/>
        <sz val="11"/>
        <color theme="1"/>
        <name val="Calibri"/>
        <scheme val="minor"/>
      </font>
      <fill>
        <patternFill patternType="none">
          <fgColor indexed="64"/>
          <bgColor auto="1"/>
        </patternFill>
      </fill>
      <alignment horizontal="general" vertical="center" textRotation="0" wrapText="0" indent="0" justifyLastLine="0" shrinkToFit="0" readingOrder="0"/>
      <border diagonalUp="0" diagonalDown="0" outline="0">
        <left style="thin">
          <color indexed="64"/>
        </left>
        <right style="thin">
          <color indexed="64"/>
        </right>
        <top/>
        <bottom/>
      </border>
      <protection locked="0" hidden="0"/>
    </dxf>
    <dxf>
      <font>
        <b val="0"/>
        <i val="0"/>
        <strike val="0"/>
        <condense val="0"/>
        <extend val="0"/>
        <outline val="0"/>
        <shadow val="0"/>
        <u val="none"/>
        <vertAlign val="baseline"/>
        <sz val="11"/>
        <color theme="1"/>
        <name val="Calibri"/>
        <scheme val="minor"/>
      </font>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top/>
        <bottom/>
      </border>
      <protection locked="1" hidden="0"/>
    </dxf>
    <dxf>
      <font>
        <strike val="0"/>
        <outline val="0"/>
        <shadow val="0"/>
        <u val="none"/>
        <vertAlign val="baseline"/>
        <sz val="11"/>
        <color rgb="FF000000"/>
        <name val="Calibri"/>
        <scheme val="none"/>
      </font>
      <fill>
        <patternFill patternType="none">
          <fgColor rgb="FF000000"/>
          <bgColor auto="1"/>
        </patternFill>
      </fill>
      <protection locked="1" hidden="0"/>
    </dxf>
    <dxf>
      <font>
        <b/>
        <i val="0"/>
        <strike val="0"/>
        <condense val="0"/>
        <extend val="0"/>
        <outline val="0"/>
        <shadow val="0"/>
        <u val="none"/>
        <vertAlign val="baseline"/>
        <sz val="12"/>
        <color theme="1"/>
        <name val="Calibri"/>
        <scheme val="minor"/>
      </font>
      <fill>
        <patternFill patternType="none">
          <fgColor indexed="64"/>
          <bgColor auto="1"/>
        </patternFill>
      </fill>
      <alignment horizontal="center" vertical="center" textRotation="0" wrapText="1" indent="0" justifyLastLine="0" shrinkToFit="0" readingOrder="0"/>
      <border diagonalUp="0" diagonalDown="0" outline="0">
        <left style="medium">
          <color indexed="64"/>
        </left>
        <right style="medium">
          <color indexed="64"/>
        </right>
        <top/>
        <bottom/>
      </border>
      <protection locked="1" hidden="0"/>
    </dxf>
    <dxf>
      <font>
        <b val="0"/>
        <strike val="0"/>
        <outline val="0"/>
        <shadow val="0"/>
        <u val="none"/>
        <vertAlign val="baseline"/>
        <sz val="11"/>
        <name val="Calibri"/>
        <scheme val="minor"/>
      </font>
      <fill>
        <patternFill patternType="none">
          <fgColor indexed="64"/>
          <bgColor auto="1"/>
        </patternFill>
      </fill>
      <protection locked="1" hidden="1"/>
    </dxf>
    <dxf>
      <font>
        <b val="0"/>
        <strike val="0"/>
        <outline val="0"/>
        <shadow val="0"/>
        <u val="none"/>
        <vertAlign val="baseline"/>
        <sz val="11"/>
        <name val="Calibri"/>
        <scheme val="minor"/>
      </font>
      <fill>
        <patternFill patternType="none">
          <fgColor indexed="64"/>
          <bgColor auto="1"/>
        </patternFill>
      </fill>
      <protection locked="1" hidden="1"/>
    </dxf>
    <dxf>
      <border diagonalUp="0" diagonalDown="0">
        <left style="thin">
          <color indexed="64"/>
        </left>
        <right style="thin">
          <color indexed="64"/>
        </right>
        <top style="thin">
          <color indexed="64"/>
        </top>
        <bottom style="thin">
          <color indexed="64"/>
        </bottom>
      </border>
    </dxf>
    <dxf>
      <font>
        <b val="0"/>
        <strike val="0"/>
        <outline val="0"/>
        <shadow val="0"/>
        <u val="none"/>
        <vertAlign val="baseline"/>
        <sz val="11"/>
        <name val="Calibri"/>
        <scheme val="minor"/>
      </font>
      <fill>
        <patternFill patternType="none">
          <fgColor indexed="64"/>
          <bgColor auto="1"/>
        </patternFill>
      </fill>
      <protection locked="1" hidden="1"/>
    </dxf>
    <dxf>
      <border outline="0">
        <bottom style="double">
          <color indexed="64"/>
        </bottom>
      </border>
    </dxf>
    <dxf>
      <font>
        <b val="0"/>
        <i val="0"/>
        <strike val="0"/>
        <condense val="0"/>
        <extend val="0"/>
        <outline val="0"/>
        <shadow val="0"/>
        <u val="none"/>
        <vertAlign val="baseline"/>
        <sz val="11"/>
        <color theme="1"/>
        <name val="Calibri"/>
        <scheme val="minor"/>
      </font>
      <fill>
        <patternFill patternType="none">
          <fgColor indexed="64"/>
          <bgColor auto="1"/>
        </patternFill>
      </fill>
      <alignment horizontal="center" vertical="center" textRotation="0" wrapText="0" indent="0" justifyLastLine="0" shrinkToFit="0" readingOrder="0"/>
      <border diagonalUp="0" diagonalDown="0">
        <left style="thin">
          <color indexed="64"/>
        </left>
        <right style="thin">
          <color indexed="64"/>
        </right>
        <top/>
        <bottom/>
      </border>
      <protection locked="1" hidden="1"/>
    </dxf>
  </dxfs>
  <tableStyles count="0" defaultTableStyle="TableStyleMedium9"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3.vml.rels><?xml version="1.0" encoding="UTF-8" standalone="yes"?>
<Relationships xmlns="http://schemas.openxmlformats.org/package/2006/relationships"><Relationship Id="rId1" Type="http://schemas.openxmlformats.org/officeDocument/2006/relationships/image" Target="../media/image1.jpeg"/></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0000000}" name="Table15" displayName="Table15" ref="C9:D15" totalsRowShown="0" headerRowDxfId="101" dataDxfId="99" headerRowBorderDxfId="100" tableBorderDxfId="98">
  <tableColumns count="2">
    <tableColumn id="1" xr3:uid="{00000000-0010-0000-0000-000001000000}" name="Funding Component" dataDxfId="97"/>
    <tableColumn id="2" xr3:uid="{00000000-0010-0000-0000-000002000000}" name="Request Amount" dataDxfId="96"/>
  </tableColumns>
  <tableStyleInfo name="TableStyleLight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3" xr:uid="{00000000-000C-0000-FFFF-FFFF01000000}" name="Table124" displayName="Table124" ref="A14:J34" totalsRowShown="0" headerRowDxfId="95" dataDxfId="94">
  <tableColumns count="10">
    <tableColumn id="1" xr3:uid="{00000000-0010-0000-0100-000001000000}" name="No." dataDxfId="93">
      <calculatedColumnFormula>A14+1</calculatedColumnFormula>
    </tableColumn>
    <tableColumn id="2" xr3:uid="{00000000-0010-0000-0100-000002000000}" name="Expense Type" dataDxfId="92"/>
    <tableColumn id="3" xr3:uid="{00000000-0010-0000-0100-000003000000}" name="Incurred Date(s) _x000a_(i.e., Pay Period)" dataDxfId="91"/>
    <tableColumn id="4" xr3:uid="{00000000-0010-0000-0100-000004000000}" name="Paid Date" dataDxfId="8"/>
    <tableColumn id="5" xr3:uid="{00000000-0010-0000-0100-000005000000}" name="Check Number" dataDxfId="90"/>
    <tableColumn id="6" xr3:uid="{00000000-0010-0000-0100-000006000000}" name="Vendor" dataDxfId="89"/>
    <tableColumn id="7" xr3:uid="{00000000-0010-0000-0100-000007000000}" name="Total Amount" dataDxfId="88" dataCellStyle="Currency"/>
    <tableColumn id="8" xr3:uid="{00000000-0010-0000-0100-000008000000}" name="MoHIP %" dataDxfId="87" dataCellStyle="Percent">
      <calculatedColumnFormula>IFERROR(I15/G15,0)</calculatedColumnFormula>
    </tableColumn>
    <tableColumn id="9" xr3:uid="{00000000-0010-0000-0100-000009000000}" name="Amount _x000a_Paid by MoHIP" dataDxfId="86" dataCellStyle="Currency"/>
    <tableColumn id="10" xr3:uid="{00000000-0010-0000-0100-00000A000000}" name="Detail Description" dataDxfId="85"/>
  </tableColumns>
  <tableStyleInfo name="TableStyleLight1"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4" xr:uid="{00000000-000C-0000-FFFF-FFFF02000000}" name="Table141525" displayName="Table141525" ref="A115:J135" totalsRowShown="0" headerRowDxfId="84" dataDxfId="83">
  <tableColumns count="10">
    <tableColumn id="1" xr3:uid="{00000000-0010-0000-0200-000001000000}" name="No." dataDxfId="82">
      <calculatedColumnFormula>A115+1</calculatedColumnFormula>
    </tableColumn>
    <tableColumn id="2" xr3:uid="{00000000-0010-0000-0200-000002000000}" name="Expense Type" dataDxfId="81"/>
    <tableColumn id="3" xr3:uid="{00000000-0010-0000-0200-000003000000}" name="Incurred Date(s) _x000a_(i.e., Pay Period)" dataDxfId="80"/>
    <tableColumn id="4" xr3:uid="{00000000-0010-0000-0200-000004000000}" name="Paid Date" dataDxfId="7"/>
    <tableColumn id="5" xr3:uid="{00000000-0010-0000-0200-000005000000}" name="Check Number" dataDxfId="79"/>
    <tableColumn id="6" xr3:uid="{00000000-0010-0000-0200-000006000000}" name="Vendor" dataDxfId="78"/>
    <tableColumn id="7" xr3:uid="{00000000-0010-0000-0200-000007000000}" name="Total Amount" dataDxfId="77" dataCellStyle="Currency"/>
    <tableColumn id="8" xr3:uid="{00000000-0010-0000-0200-000008000000}" name="MoHIP %" dataDxfId="76" dataCellStyle="Percent">
      <calculatedColumnFormula>IFERROR(I116/G116,0)</calculatedColumnFormula>
    </tableColumn>
    <tableColumn id="9" xr3:uid="{00000000-0010-0000-0200-000009000000}" name="Amount _x000a_Paid by MoHIP" dataDxfId="75" dataCellStyle="Currency"/>
    <tableColumn id="10" xr3:uid="{00000000-0010-0000-0200-00000A000000}" name="Detail Description" dataDxfId="74"/>
  </tableColumns>
  <tableStyleInfo name="TableStyleLight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5" xr:uid="{00000000-000C-0000-FFFF-FFFF03000000}" name="Table1426" displayName="Table1426" ref="A63:J83" totalsRowShown="0" headerRowDxfId="73" dataDxfId="72">
  <tableColumns count="10">
    <tableColumn id="1" xr3:uid="{00000000-0010-0000-0300-000001000000}" name="No." dataDxfId="71">
      <calculatedColumnFormula>A63+1</calculatedColumnFormula>
    </tableColumn>
    <tableColumn id="2" xr3:uid="{00000000-0010-0000-0300-000002000000}" name="Expense Type" dataDxfId="70"/>
    <tableColumn id="3" xr3:uid="{00000000-0010-0000-0300-000003000000}" name="Incurred Date(s) _x000a_(i.e., Pay Period)" dataDxfId="69"/>
    <tableColumn id="4" xr3:uid="{00000000-0010-0000-0300-000004000000}" name="Paid Date" dataDxfId="6"/>
    <tableColumn id="5" xr3:uid="{00000000-0010-0000-0300-000005000000}" name="Check Number" dataDxfId="68"/>
    <tableColumn id="6" xr3:uid="{00000000-0010-0000-0300-000006000000}" name="Vendor" dataDxfId="67"/>
    <tableColumn id="7" xr3:uid="{00000000-0010-0000-0300-000007000000}" name="Total Amount" dataDxfId="66" dataCellStyle="Currency"/>
    <tableColumn id="8" xr3:uid="{00000000-0010-0000-0300-000008000000}" name="MoHIP %" dataDxfId="65" dataCellStyle="Percent">
      <calculatedColumnFormula>IFERROR(I64/G64,0)</calculatedColumnFormula>
    </tableColumn>
    <tableColumn id="9" xr3:uid="{00000000-0010-0000-0300-000009000000}" name="Amount _x000a_Paid by MoHIP" dataDxfId="64" dataCellStyle="Currency"/>
    <tableColumn id="10" xr3:uid="{00000000-0010-0000-0300-00000A000000}" name="Detail Description" dataDxfId="63"/>
  </tableColumns>
  <tableStyleInfo name="TableStyleLight1"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6" xr:uid="{00000000-000C-0000-FFFF-FFFF04000000}" name="Table14151627" displayName="Table14151627" ref="A167:J187" totalsRowShown="0" headerRowDxfId="62" dataDxfId="61">
  <tableColumns count="10">
    <tableColumn id="1" xr3:uid="{00000000-0010-0000-0400-000001000000}" name="No." dataDxfId="60">
      <calculatedColumnFormula>A167+1</calculatedColumnFormula>
    </tableColumn>
    <tableColumn id="2" xr3:uid="{00000000-0010-0000-0400-000002000000}" name="Expense Type" dataDxfId="59"/>
    <tableColumn id="3" xr3:uid="{00000000-0010-0000-0400-000003000000}" name="Incurred Date(s) _x000a_(i.e., Pay Period)" dataDxfId="58"/>
    <tableColumn id="4" xr3:uid="{00000000-0010-0000-0400-000004000000}" name="Paid Date" dataDxfId="5"/>
    <tableColumn id="5" xr3:uid="{00000000-0010-0000-0400-000005000000}" name="Check Number" dataDxfId="57"/>
    <tableColumn id="6" xr3:uid="{00000000-0010-0000-0400-000006000000}" name="Vendor" dataDxfId="56"/>
    <tableColumn id="7" xr3:uid="{00000000-0010-0000-0400-000007000000}" name="Total Amount" dataDxfId="55" dataCellStyle="Currency"/>
    <tableColumn id="8" xr3:uid="{00000000-0010-0000-0400-000008000000}" name="MoHIP %" dataDxfId="54" dataCellStyle="Percent">
      <calculatedColumnFormula>IFERROR(I168/G168,0)</calculatedColumnFormula>
    </tableColumn>
    <tableColumn id="9" xr3:uid="{00000000-0010-0000-0400-000009000000}" name="Amount _x000a_Paid by MoHIP" dataDxfId="53" dataCellStyle="Currency"/>
    <tableColumn id="10" xr3:uid="{00000000-0010-0000-0400-00000A000000}" name="Detail Description" dataDxfId="52"/>
  </tableColumns>
  <tableStyleInfo name="TableStyleLight1"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00000000-000C-0000-FFFF-FFFF05000000}" name="Table15712" displayName="Table15712" ref="A15:J30" totalsRowShown="0" headerRowDxfId="0" dataDxfId="51">
  <tableColumns count="10">
    <tableColumn id="1" xr3:uid="{00000000-0010-0000-0500-000001000000}" name="No." dataDxfId="50">
      <calculatedColumnFormula>A15+1</calculatedColumnFormula>
    </tableColumn>
    <tableColumn id="2" xr3:uid="{00000000-0010-0000-0500-000002000000}" name="Expense Type" dataDxfId="49"/>
    <tableColumn id="3" xr3:uid="{00000000-0010-0000-0500-000003000000}" name="Incurred Date(s) _x000a_(i.e., Pay Period)" dataDxfId="48"/>
    <tableColumn id="4" xr3:uid="{00000000-0010-0000-0500-000004000000}" name="Paid Date" dataDxfId="1"/>
    <tableColumn id="5" xr3:uid="{00000000-0010-0000-0500-000005000000}" name="Check Number" dataDxfId="47"/>
    <tableColumn id="6" xr3:uid="{00000000-0010-0000-0500-000006000000}" name="Vendor" dataDxfId="46"/>
    <tableColumn id="7" xr3:uid="{00000000-0010-0000-0500-000007000000}" name="Total Amount" dataDxfId="45" dataCellStyle="Currency"/>
    <tableColumn id="8" xr3:uid="{00000000-0010-0000-0500-000008000000}" name="MoHIP %" dataDxfId="44" dataCellStyle="Percent">
      <calculatedColumnFormula>IFERROR(I16/Table15712[[#This Row],[Total Amount]],0)</calculatedColumnFormula>
    </tableColumn>
    <tableColumn id="9" xr3:uid="{00000000-0010-0000-0500-000009000000}" name="Amount _x000a_Paid by MoHIP" dataDxfId="43" dataCellStyle="Currency"/>
    <tableColumn id="10" xr3:uid="{00000000-0010-0000-0500-00000A000000}" name="Detail Description" dataDxfId="42"/>
  </tableColumns>
  <tableStyleInfo name="TableStyleLight1"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00000000-000C-0000-FFFF-FFFF06000000}" name="Table146813" displayName="Table146813" ref="A66:J86" totalsRowShown="0" headerRowDxfId="41" dataDxfId="40">
  <tableColumns count="10">
    <tableColumn id="1" xr3:uid="{00000000-0010-0000-0600-000001000000}" name="No." dataDxfId="39">
      <calculatedColumnFormula>A66+1</calculatedColumnFormula>
    </tableColumn>
    <tableColumn id="2" xr3:uid="{00000000-0010-0000-0600-000002000000}" name="Expense Type" dataDxfId="38"/>
    <tableColumn id="3" xr3:uid="{00000000-0010-0000-0600-000003000000}" name="Incurred Date(s) _x000a_(i.e., Pay Period)" dataDxfId="37"/>
    <tableColumn id="4" xr3:uid="{00000000-0010-0000-0600-000004000000}" name="Paid Date" dataDxfId="2"/>
    <tableColumn id="5" xr3:uid="{00000000-0010-0000-0600-000005000000}" name="Check Number" dataDxfId="36"/>
    <tableColumn id="6" xr3:uid="{00000000-0010-0000-0600-000006000000}" name="Vendor" dataDxfId="35"/>
    <tableColumn id="7" xr3:uid="{00000000-0010-0000-0600-000007000000}" name="Total Amount" dataDxfId="34" dataCellStyle="Currency"/>
    <tableColumn id="8" xr3:uid="{00000000-0010-0000-0600-000008000000}" name="MoHIP %" dataDxfId="33" dataCellStyle="Percent">
      <calculatedColumnFormula>IFERROR(I67/G67,0)</calculatedColumnFormula>
    </tableColumn>
    <tableColumn id="9" xr3:uid="{00000000-0010-0000-0600-000009000000}" name="Amount _x000a_Paid by MoHIP" dataDxfId="32" dataCellStyle="Currency"/>
    <tableColumn id="10" xr3:uid="{00000000-0010-0000-0600-00000A000000}" name="Detail Description" dataDxfId="31"/>
  </tableColumns>
  <tableStyleInfo name="TableStyleLight1"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1" xr:uid="{00000000-000C-0000-FFFF-FFFF07000000}" name="Table14681332" displayName="Table14681332" ref="A116:J136" totalsRowShown="0" headerRowDxfId="30" dataDxfId="29">
  <tableColumns count="10">
    <tableColumn id="1" xr3:uid="{00000000-0010-0000-0700-000001000000}" name="No." dataDxfId="28">
      <calculatedColumnFormula>A116+1</calculatedColumnFormula>
    </tableColumn>
    <tableColumn id="2" xr3:uid="{00000000-0010-0000-0700-000002000000}" name="Expense Type" dataDxfId="27"/>
    <tableColumn id="3" xr3:uid="{00000000-0010-0000-0700-000003000000}" name="Incurred Date(s) _x000a_(i.e., Pay Period)" dataDxfId="26"/>
    <tableColumn id="4" xr3:uid="{00000000-0010-0000-0700-000004000000}" name="Paid Date" dataDxfId="4"/>
    <tableColumn id="5" xr3:uid="{00000000-0010-0000-0700-000005000000}" name="Check Number" dataDxfId="25"/>
    <tableColumn id="6" xr3:uid="{00000000-0010-0000-0700-000006000000}" name="Vendor" dataDxfId="24"/>
    <tableColumn id="7" xr3:uid="{00000000-0010-0000-0700-000007000000}" name="Total Amount" dataDxfId="23" dataCellStyle="Currency"/>
    <tableColumn id="8" xr3:uid="{00000000-0010-0000-0700-000008000000}" name="MoHIP %" dataDxfId="22" dataCellStyle="Percent">
      <calculatedColumnFormula>IFERROR(I117/G117,0)</calculatedColumnFormula>
    </tableColumn>
    <tableColumn id="9" xr3:uid="{00000000-0010-0000-0700-000009000000}" name="Amount _x000a_Paid by MoHIP" dataDxfId="21" dataCellStyle="Currency"/>
    <tableColumn id="10" xr3:uid="{00000000-0010-0000-0700-00000A000000}" name="Detail Description" dataDxfId="20"/>
  </tableColumns>
  <tableStyleInfo name="TableStyleLight1"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2" xr:uid="{00000000-000C-0000-FFFF-FFFF08000000}" name="Table1468133233" displayName="Table1468133233" ref="A164:J184" totalsRowShown="0" headerRowDxfId="19" dataDxfId="18">
  <tableColumns count="10">
    <tableColumn id="1" xr3:uid="{00000000-0010-0000-0800-000001000000}" name="No." dataDxfId="17">
      <calculatedColumnFormula>A164+1</calculatedColumnFormula>
    </tableColumn>
    <tableColumn id="2" xr3:uid="{00000000-0010-0000-0800-000002000000}" name="Expense Type" dataDxfId="16"/>
    <tableColumn id="3" xr3:uid="{00000000-0010-0000-0800-000003000000}" name="Incurred Date(s) _x000a_(i.e., Pay Period)" dataDxfId="15"/>
    <tableColumn id="4" xr3:uid="{00000000-0010-0000-0800-000004000000}" name="Paid Date" dataDxfId="3"/>
    <tableColumn id="5" xr3:uid="{00000000-0010-0000-0800-000005000000}" name="Check Number" dataDxfId="14"/>
    <tableColumn id="6" xr3:uid="{00000000-0010-0000-0800-000006000000}" name="Vendor" dataDxfId="13"/>
    <tableColumn id="7" xr3:uid="{00000000-0010-0000-0800-000007000000}" name="Total Amount" dataDxfId="12" dataCellStyle="Currency"/>
    <tableColumn id="8" xr3:uid="{00000000-0010-0000-0800-000008000000}" name="MoHIP %" dataDxfId="11" dataCellStyle="Percent">
      <calculatedColumnFormula>IFERROR(I165/G165,0)</calculatedColumnFormula>
    </tableColumn>
    <tableColumn id="9" xr3:uid="{00000000-0010-0000-0800-000009000000}" name="Amount _x000a_Paid by MoHIP" dataDxfId="10" dataCellStyle="Currency"/>
    <tableColumn id="10" xr3:uid="{00000000-0010-0000-0800-00000A000000}" name="Detail Description" dataDxfId="9"/>
  </tableColumns>
  <tableStyleInfo name="TableStyleLight1"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vmlDrawing" Target="../drawings/vmlDrawing2.vml"/><Relationship Id="rId1" Type="http://schemas.openxmlformats.org/officeDocument/2006/relationships/printerSettings" Target="../printerSettings/printerSettings2.bin"/><Relationship Id="rId6" Type="http://schemas.openxmlformats.org/officeDocument/2006/relationships/table" Target="../tables/table5.xml"/><Relationship Id="rId5" Type="http://schemas.openxmlformats.org/officeDocument/2006/relationships/table" Target="../tables/table4.xml"/><Relationship Id="rId4" Type="http://schemas.openxmlformats.org/officeDocument/2006/relationships/table" Target="../tables/table3.xml"/></Relationships>
</file>

<file path=xl/worksheets/_rels/sheet3.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vmlDrawing" Target="../drawings/vmlDrawing3.vml"/><Relationship Id="rId1" Type="http://schemas.openxmlformats.org/officeDocument/2006/relationships/printerSettings" Target="../printerSettings/printerSettings3.bin"/><Relationship Id="rId6" Type="http://schemas.openxmlformats.org/officeDocument/2006/relationships/table" Target="../tables/table9.xml"/><Relationship Id="rId5" Type="http://schemas.openxmlformats.org/officeDocument/2006/relationships/table" Target="../tables/table8.xml"/><Relationship Id="rId4" Type="http://schemas.openxmlformats.org/officeDocument/2006/relationships/table" Target="../tables/table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5" tint="0.59999389629810485"/>
  </sheetPr>
  <dimension ref="B2:E25"/>
  <sheetViews>
    <sheetView showGridLines="0" tabSelected="1" view="pageLayout" topLeftCell="A10" zoomScaleNormal="100" workbookViewId="0">
      <selection activeCell="D30" sqref="D30"/>
    </sheetView>
  </sheetViews>
  <sheetFormatPr defaultRowHeight="15" x14ac:dyDescent="0.25"/>
  <cols>
    <col min="2" max="2" width="11.140625" customWidth="1"/>
    <col min="3" max="3" width="37.5703125" customWidth="1"/>
    <col min="4" max="4" width="34.28515625" customWidth="1"/>
    <col min="5" max="5" width="13.140625" customWidth="1"/>
  </cols>
  <sheetData>
    <row r="2" spans="2:5" x14ac:dyDescent="0.25">
      <c r="B2" s="1"/>
      <c r="C2" s="1"/>
      <c r="D2" s="1"/>
      <c r="E2" s="1"/>
    </row>
    <row r="3" spans="2:5" x14ac:dyDescent="0.25">
      <c r="B3" s="1"/>
      <c r="C3" s="1"/>
      <c r="D3" s="1"/>
      <c r="E3" s="1"/>
    </row>
    <row r="4" spans="2:5" ht="15.75" x14ac:dyDescent="0.25">
      <c r="B4" s="1"/>
      <c r="C4" s="38" t="s">
        <v>8</v>
      </c>
      <c r="D4" s="37"/>
      <c r="E4" s="39"/>
    </row>
    <row r="5" spans="2:5" ht="15.75" x14ac:dyDescent="0.25">
      <c r="B5" s="1"/>
      <c r="C5" s="38" t="s">
        <v>9</v>
      </c>
      <c r="D5" s="45"/>
      <c r="E5" s="39"/>
    </row>
    <row r="6" spans="2:5" ht="15.75" x14ac:dyDescent="0.25">
      <c r="B6" s="1"/>
      <c r="C6" s="38" t="s">
        <v>10</v>
      </c>
      <c r="D6" s="45"/>
      <c r="E6" s="39"/>
    </row>
    <row r="7" spans="2:5" ht="15.75" x14ac:dyDescent="0.25">
      <c r="B7" s="1"/>
      <c r="C7" s="38" t="s">
        <v>26</v>
      </c>
      <c r="D7" s="24">
        <f>D14</f>
        <v>0</v>
      </c>
      <c r="E7" s="39"/>
    </row>
    <row r="8" spans="2:5" ht="15.75" x14ac:dyDescent="0.25">
      <c r="B8" s="1"/>
      <c r="C8" s="40"/>
      <c r="D8" s="41"/>
      <c r="E8" s="25"/>
    </row>
    <row r="9" spans="2:5" ht="15.75" x14ac:dyDescent="0.25">
      <c r="B9" s="1"/>
      <c r="C9" s="61" t="s">
        <v>27</v>
      </c>
      <c r="D9" s="62" t="s">
        <v>28</v>
      </c>
      <c r="E9" s="26"/>
    </row>
    <row r="10" spans="2:5" ht="15.75" x14ac:dyDescent="0.25">
      <c r="B10" s="1"/>
      <c r="C10" s="63" t="s">
        <v>7</v>
      </c>
      <c r="D10" s="64"/>
      <c r="E10" s="28"/>
    </row>
    <row r="11" spans="2:5" ht="15.75" x14ac:dyDescent="0.25">
      <c r="B11" s="1"/>
      <c r="C11" s="65" t="s">
        <v>35</v>
      </c>
      <c r="D11" s="66">
        <f>HMIS!C11</f>
        <v>0</v>
      </c>
      <c r="E11" s="28"/>
    </row>
    <row r="12" spans="2:5" ht="15.75" x14ac:dyDescent="0.25">
      <c r="B12" s="1"/>
      <c r="C12" s="67" t="s">
        <v>36</v>
      </c>
      <c r="D12" s="68"/>
      <c r="E12" s="27"/>
    </row>
    <row r="13" spans="2:5" ht="15.75" x14ac:dyDescent="0.25">
      <c r="B13" s="1"/>
      <c r="C13" s="69" t="s">
        <v>35</v>
      </c>
      <c r="D13" s="70">
        <f>'Coordinated Entry System'!C11</f>
        <v>0</v>
      </c>
      <c r="E13" s="27"/>
    </row>
    <row r="14" spans="2:5" x14ac:dyDescent="0.25">
      <c r="B14" s="1"/>
      <c r="C14" s="71" t="s">
        <v>26</v>
      </c>
      <c r="D14" s="72">
        <f>SUM(D11,D13)</f>
        <v>0</v>
      </c>
    </row>
    <row r="15" spans="2:5" x14ac:dyDescent="0.25">
      <c r="B15" s="1"/>
      <c r="C15" s="73" t="s">
        <v>70</v>
      </c>
      <c r="D15" s="74">
        <f>SUM(HMIS!C12,'Coordinated Entry System'!C12:D12)</f>
        <v>0</v>
      </c>
    </row>
    <row r="16" spans="2:5" ht="16.5" thickBot="1" x14ac:dyDescent="0.3">
      <c r="B16" s="29"/>
      <c r="C16" s="29"/>
      <c r="D16" s="42"/>
      <c r="E16" s="42"/>
    </row>
    <row r="17" spans="2:5" x14ac:dyDescent="0.25">
      <c r="B17" s="75" t="s">
        <v>29</v>
      </c>
      <c r="C17" s="75"/>
      <c r="D17" s="75"/>
      <c r="E17" s="76"/>
    </row>
    <row r="18" spans="2:5" ht="52.5" customHeight="1" thickBot="1" x14ac:dyDescent="0.3">
      <c r="B18" s="87" t="s">
        <v>37</v>
      </c>
      <c r="C18" s="87"/>
      <c r="D18" s="87"/>
      <c r="E18" s="87"/>
    </row>
    <row r="19" spans="2:5" ht="20.25" customHeight="1" x14ac:dyDescent="0.25">
      <c r="B19" s="88" t="s">
        <v>30</v>
      </c>
      <c r="C19" s="88"/>
      <c r="D19" s="89"/>
      <c r="E19" s="89"/>
    </row>
    <row r="20" spans="2:5" ht="21" customHeight="1" x14ac:dyDescent="0.25">
      <c r="B20" s="88" t="s">
        <v>31</v>
      </c>
      <c r="C20" s="88"/>
      <c r="D20" s="90"/>
      <c r="E20" s="90"/>
    </row>
    <row r="21" spans="2:5" ht="15.75" customHeight="1" thickBot="1" x14ac:dyDescent="0.3">
      <c r="B21" s="29"/>
      <c r="C21" s="29"/>
      <c r="D21" s="30"/>
      <c r="E21" s="30"/>
    </row>
    <row r="22" spans="2:5" ht="15.75" thickBot="1" x14ac:dyDescent="0.3">
      <c r="B22" s="86" t="s">
        <v>32</v>
      </c>
      <c r="C22" s="86"/>
      <c r="D22" s="86"/>
      <c r="E22" s="86"/>
    </row>
    <row r="23" spans="2:5" ht="15.75" x14ac:dyDescent="0.25">
      <c r="B23" s="77" t="s">
        <v>33</v>
      </c>
      <c r="C23" s="78"/>
      <c r="D23" s="56"/>
      <c r="E23" s="79" t="s">
        <v>34</v>
      </c>
    </row>
    <row r="24" spans="2:5" x14ac:dyDescent="0.25">
      <c r="B24" s="80"/>
      <c r="C24" s="55"/>
      <c r="D24" s="56"/>
      <c r="E24" s="81"/>
    </row>
    <row r="25" spans="2:5" x14ac:dyDescent="0.25">
      <c r="B25" s="82"/>
      <c r="C25" s="83"/>
      <c r="D25" s="84"/>
      <c r="E25" s="85"/>
    </row>
  </sheetData>
  <sheetProtection algorithmName="SHA-512" hashValue="45ZXq0dbsQkLU6B35+TbKU7sUe0DLILJlN4HwmPR66vFzci1IFiJWGvw04z3dN9g8uvNSAhdfXVEzM5LD69CLQ==" saltValue="HkN4P9V3E13LI5dpOB7YIg==" spinCount="100000" sheet="1" objects="1" scenarios="1"/>
  <mergeCells count="6">
    <mergeCell ref="B22:E22"/>
    <mergeCell ref="B18:E18"/>
    <mergeCell ref="B19:C19"/>
    <mergeCell ref="D19:E19"/>
    <mergeCell ref="B20:C20"/>
    <mergeCell ref="D20:E20"/>
  </mergeCells>
  <pageMargins left="0.7" right="0.7" top="0.75" bottom="0.75" header="0.3" footer="0.3"/>
  <pageSetup scale="85" orientation="portrait" horizontalDpi="4294967295" verticalDpi="4294967295" r:id="rId1"/>
  <headerFooter>
    <oddHeader>&amp;L&amp;G&amp;C&amp;"-,Bold"&amp;16Missouri Housing Innovation Program
Back-Up Form&amp;R&amp;"-,Bold"&amp;14MoHIP-402</oddHeader>
  </headerFooter>
  <legacyDrawingHF r:id="rId2"/>
  <tableParts count="1">
    <tablePart r:id="rId3"/>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tabColor theme="8" tint="0.59999389629810485"/>
  </sheetPr>
  <dimension ref="A7:J192"/>
  <sheetViews>
    <sheetView showGridLines="0" showRuler="0" view="pageLayout" topLeftCell="A2" zoomScaleNormal="90" zoomScaleSheetLayoutView="100" workbookViewId="0">
      <selection activeCell="D16" sqref="D16"/>
    </sheetView>
  </sheetViews>
  <sheetFormatPr defaultColWidth="2.42578125" defaultRowHeight="15" x14ac:dyDescent="0.25"/>
  <cols>
    <col min="1" max="1" width="4.85546875" style="3" customWidth="1"/>
    <col min="2" max="2" width="27.7109375" style="1" bestFit="1" customWidth="1"/>
    <col min="3" max="3" width="16.42578125" style="9" customWidth="1"/>
    <col min="4" max="4" width="14.7109375" style="119" customWidth="1"/>
    <col min="5" max="5" width="9.42578125" style="3" bestFit="1" customWidth="1"/>
    <col min="6" max="6" width="20.5703125" style="3" customWidth="1"/>
    <col min="7" max="7" width="11.7109375" style="3" customWidth="1"/>
    <col min="8" max="8" width="8" style="4" bestFit="1" customWidth="1"/>
    <col min="9" max="9" width="15.140625" style="1" bestFit="1" customWidth="1"/>
    <col min="10" max="10" width="27.85546875" style="1" customWidth="1"/>
    <col min="11" max="11" width="2.42578125" style="1"/>
    <col min="12" max="12" width="16.7109375" style="1" customWidth="1"/>
    <col min="13" max="16384" width="2.42578125" style="1"/>
  </cols>
  <sheetData>
    <row r="7" spans="1:10" ht="27.75" customHeight="1" x14ac:dyDescent="0.25">
      <c r="A7" s="97" t="s">
        <v>8</v>
      </c>
      <c r="B7" s="98"/>
      <c r="C7" s="99">
        <f>'Back-Up Summary'!D4</f>
        <v>0</v>
      </c>
      <c r="D7" s="99"/>
      <c r="E7" s="14"/>
      <c r="F7" s="14"/>
      <c r="G7" s="1"/>
      <c r="H7" s="1"/>
    </row>
    <row r="8" spans="1:10" ht="27.75" customHeight="1" x14ac:dyDescent="0.25">
      <c r="A8" s="97" t="s">
        <v>9</v>
      </c>
      <c r="B8" s="98"/>
      <c r="C8" s="100">
        <f>'Back-Up Summary'!D5</f>
        <v>0</v>
      </c>
      <c r="D8" s="100"/>
      <c r="E8" s="14"/>
      <c r="F8" s="15"/>
      <c r="G8" s="1"/>
      <c r="H8" s="1"/>
    </row>
    <row r="9" spans="1:10" ht="27" customHeight="1" x14ac:dyDescent="0.25">
      <c r="A9" s="97" t="s">
        <v>10</v>
      </c>
      <c r="B9" s="98"/>
      <c r="C9" s="100">
        <f>'Back-Up Summary'!D6</f>
        <v>0</v>
      </c>
      <c r="D9" s="100"/>
      <c r="E9" s="15"/>
      <c r="F9" s="15"/>
      <c r="G9" s="36"/>
      <c r="H9" s="36"/>
      <c r="I9" s="36"/>
      <c r="J9" s="36"/>
    </row>
    <row r="10" spans="1:10" ht="27.75" customHeight="1" x14ac:dyDescent="0.25">
      <c r="A10" s="97" t="s">
        <v>11</v>
      </c>
      <c r="B10" s="98"/>
      <c r="C10" s="103"/>
      <c r="D10" s="103"/>
      <c r="E10" s="15"/>
      <c r="F10" s="15"/>
      <c r="G10" s="101" t="s">
        <v>13</v>
      </c>
      <c r="H10" s="101"/>
      <c r="I10" s="101"/>
      <c r="J10" s="101"/>
    </row>
    <row r="11" spans="1:10" ht="42.75" customHeight="1" x14ac:dyDescent="0.25">
      <c r="A11" s="97" t="s">
        <v>19</v>
      </c>
      <c r="B11" s="98"/>
      <c r="C11" s="102">
        <f>SUM(I35,I84,I136,I188)</f>
        <v>0</v>
      </c>
      <c r="D11" s="102"/>
      <c r="E11" s="15"/>
      <c r="F11" s="15"/>
      <c r="G11" s="92" t="s">
        <v>20</v>
      </c>
      <c r="H11" s="92"/>
      <c r="I11" s="92"/>
      <c r="J11" s="92"/>
    </row>
    <row r="12" spans="1:10" ht="42.75" customHeight="1" x14ac:dyDescent="0.25">
      <c r="A12" s="94" t="s">
        <v>68</v>
      </c>
      <c r="B12" s="94"/>
      <c r="C12" s="102">
        <f>SUM(C38,C87,C139,C190)</f>
        <v>0</v>
      </c>
      <c r="D12" s="102"/>
      <c r="E12" s="15"/>
      <c r="F12" s="15"/>
      <c r="G12" s="46"/>
      <c r="H12" s="46"/>
      <c r="I12" s="46"/>
      <c r="J12" s="46"/>
    </row>
    <row r="13" spans="1:10" ht="15.75" x14ac:dyDescent="0.25">
      <c r="A13" s="16"/>
      <c r="B13" s="17"/>
      <c r="C13" s="33"/>
      <c r="D13" s="117"/>
      <c r="E13" s="16"/>
      <c r="F13" s="16"/>
      <c r="G13" s="16"/>
      <c r="H13" s="19"/>
      <c r="I13" s="14"/>
      <c r="J13" s="14"/>
    </row>
    <row r="14" spans="1:10" s="2" customFormat="1" ht="63" x14ac:dyDescent="0.25">
      <c r="A14" s="20" t="s">
        <v>0</v>
      </c>
      <c r="B14" s="20" t="s">
        <v>1</v>
      </c>
      <c r="C14" s="20" t="s">
        <v>81</v>
      </c>
      <c r="D14" s="118" t="s">
        <v>3</v>
      </c>
      <c r="E14" s="20" t="s">
        <v>2</v>
      </c>
      <c r="F14" s="20" t="s">
        <v>15</v>
      </c>
      <c r="G14" s="20" t="s">
        <v>4</v>
      </c>
      <c r="H14" s="21" t="s">
        <v>63</v>
      </c>
      <c r="I14" s="20" t="s">
        <v>64</v>
      </c>
      <c r="J14" s="20" t="s">
        <v>12</v>
      </c>
    </row>
    <row r="15" spans="1:10" ht="33" customHeight="1" x14ac:dyDescent="0.25">
      <c r="A15" s="6">
        <v>1</v>
      </c>
      <c r="B15" s="35"/>
      <c r="C15" s="8"/>
      <c r="D15" s="11"/>
      <c r="E15" s="10"/>
      <c r="F15" s="11"/>
      <c r="G15" s="44">
        <v>0</v>
      </c>
      <c r="H15" s="12">
        <f t="shared" ref="H15:H34" si="0">IFERROR(I15/G15,0)</f>
        <v>0</v>
      </c>
      <c r="I15" s="43">
        <v>0</v>
      </c>
      <c r="J15" s="13"/>
    </row>
    <row r="16" spans="1:10" ht="33" customHeight="1" x14ac:dyDescent="0.25">
      <c r="A16" s="6">
        <f>A15+1</f>
        <v>2</v>
      </c>
      <c r="B16" s="35"/>
      <c r="C16" s="8"/>
      <c r="D16" s="11"/>
      <c r="E16" s="10"/>
      <c r="F16" s="11"/>
      <c r="G16" s="44">
        <v>0</v>
      </c>
      <c r="H16" s="12">
        <f t="shared" si="0"/>
        <v>0</v>
      </c>
      <c r="I16" s="43">
        <v>0</v>
      </c>
      <c r="J16" s="13"/>
    </row>
    <row r="17" spans="1:10" ht="33" customHeight="1" x14ac:dyDescent="0.25">
      <c r="A17" s="6">
        <f t="shared" ref="A17:A34" si="1">A16+1</f>
        <v>3</v>
      </c>
      <c r="B17" s="35"/>
      <c r="C17" s="8"/>
      <c r="D17" s="11"/>
      <c r="E17" s="10"/>
      <c r="F17" s="11"/>
      <c r="G17" s="44">
        <v>0</v>
      </c>
      <c r="H17" s="12">
        <f t="shared" si="0"/>
        <v>0</v>
      </c>
      <c r="I17" s="43">
        <v>0</v>
      </c>
      <c r="J17" s="13"/>
    </row>
    <row r="18" spans="1:10" ht="33" customHeight="1" x14ac:dyDescent="0.25">
      <c r="A18" s="6">
        <f t="shared" si="1"/>
        <v>4</v>
      </c>
      <c r="B18" s="35"/>
      <c r="C18" s="8"/>
      <c r="D18" s="11"/>
      <c r="E18" s="10"/>
      <c r="F18" s="11"/>
      <c r="G18" s="44">
        <v>0</v>
      </c>
      <c r="H18" s="12">
        <f t="shared" si="0"/>
        <v>0</v>
      </c>
      <c r="I18" s="43">
        <v>0</v>
      </c>
      <c r="J18" s="13"/>
    </row>
    <row r="19" spans="1:10" ht="33" customHeight="1" x14ac:dyDescent="0.25">
      <c r="A19" s="6">
        <f t="shared" si="1"/>
        <v>5</v>
      </c>
      <c r="B19" s="35"/>
      <c r="C19" s="8"/>
      <c r="D19" s="11"/>
      <c r="E19" s="10"/>
      <c r="F19" s="11"/>
      <c r="G19" s="44">
        <v>0</v>
      </c>
      <c r="H19" s="12">
        <f t="shared" si="0"/>
        <v>0</v>
      </c>
      <c r="I19" s="43">
        <v>0</v>
      </c>
      <c r="J19" s="13"/>
    </row>
    <row r="20" spans="1:10" ht="33" customHeight="1" x14ac:dyDescent="0.25">
      <c r="A20" s="6">
        <f t="shared" si="1"/>
        <v>6</v>
      </c>
      <c r="B20" s="35"/>
      <c r="C20" s="8"/>
      <c r="D20" s="11"/>
      <c r="E20" s="10"/>
      <c r="F20" s="11"/>
      <c r="G20" s="44">
        <v>0</v>
      </c>
      <c r="H20" s="12">
        <f t="shared" si="0"/>
        <v>0</v>
      </c>
      <c r="I20" s="43">
        <v>0</v>
      </c>
      <c r="J20" s="13"/>
    </row>
    <row r="21" spans="1:10" ht="33" customHeight="1" x14ac:dyDescent="0.25">
      <c r="A21" s="6">
        <f t="shared" si="1"/>
        <v>7</v>
      </c>
      <c r="B21" s="35"/>
      <c r="C21" s="8"/>
      <c r="D21" s="11"/>
      <c r="E21" s="10"/>
      <c r="F21" s="11"/>
      <c r="G21" s="44">
        <v>0</v>
      </c>
      <c r="H21" s="12">
        <f t="shared" si="0"/>
        <v>0</v>
      </c>
      <c r="I21" s="43">
        <v>0</v>
      </c>
      <c r="J21" s="13"/>
    </row>
    <row r="22" spans="1:10" ht="33" customHeight="1" x14ac:dyDescent="0.25">
      <c r="A22" s="6">
        <f t="shared" si="1"/>
        <v>8</v>
      </c>
      <c r="B22" s="35"/>
      <c r="C22" s="8"/>
      <c r="D22" s="11"/>
      <c r="E22" s="10"/>
      <c r="F22" s="11"/>
      <c r="G22" s="44">
        <v>0</v>
      </c>
      <c r="H22" s="12">
        <f t="shared" si="0"/>
        <v>0</v>
      </c>
      <c r="I22" s="43">
        <v>0</v>
      </c>
      <c r="J22" s="13"/>
    </row>
    <row r="23" spans="1:10" ht="33" customHeight="1" x14ac:dyDescent="0.25">
      <c r="A23" s="6">
        <f t="shared" si="1"/>
        <v>9</v>
      </c>
      <c r="B23" s="35"/>
      <c r="C23" s="8"/>
      <c r="D23" s="11"/>
      <c r="E23" s="10"/>
      <c r="F23" s="11"/>
      <c r="G23" s="44">
        <v>0</v>
      </c>
      <c r="H23" s="12">
        <f t="shared" si="0"/>
        <v>0</v>
      </c>
      <c r="I23" s="43">
        <v>0</v>
      </c>
      <c r="J23" s="13"/>
    </row>
    <row r="24" spans="1:10" ht="33" customHeight="1" x14ac:dyDescent="0.25">
      <c r="A24" s="6">
        <f t="shared" si="1"/>
        <v>10</v>
      </c>
      <c r="B24" s="35"/>
      <c r="C24" s="8"/>
      <c r="D24" s="11"/>
      <c r="E24" s="10"/>
      <c r="F24" s="11"/>
      <c r="G24" s="44">
        <v>0</v>
      </c>
      <c r="H24" s="12">
        <f t="shared" si="0"/>
        <v>0</v>
      </c>
      <c r="I24" s="43">
        <v>0</v>
      </c>
      <c r="J24" s="13"/>
    </row>
    <row r="25" spans="1:10" ht="33" customHeight="1" x14ac:dyDescent="0.25">
      <c r="A25" s="6">
        <f t="shared" si="1"/>
        <v>11</v>
      </c>
      <c r="B25" s="35"/>
      <c r="C25" s="8"/>
      <c r="D25" s="11"/>
      <c r="E25" s="10"/>
      <c r="F25" s="11"/>
      <c r="G25" s="44">
        <v>0</v>
      </c>
      <c r="H25" s="12">
        <f t="shared" si="0"/>
        <v>0</v>
      </c>
      <c r="I25" s="43">
        <v>0</v>
      </c>
      <c r="J25" s="13"/>
    </row>
    <row r="26" spans="1:10" ht="33" customHeight="1" x14ac:dyDescent="0.25">
      <c r="A26" s="6">
        <f t="shared" si="1"/>
        <v>12</v>
      </c>
      <c r="B26" s="35"/>
      <c r="C26" s="8"/>
      <c r="D26" s="11"/>
      <c r="E26" s="10"/>
      <c r="F26" s="11"/>
      <c r="G26" s="44">
        <v>0</v>
      </c>
      <c r="H26" s="12">
        <f t="shared" si="0"/>
        <v>0</v>
      </c>
      <c r="I26" s="43">
        <v>0</v>
      </c>
      <c r="J26" s="13"/>
    </row>
    <row r="27" spans="1:10" ht="33" customHeight="1" x14ac:dyDescent="0.25">
      <c r="A27" s="6">
        <f t="shared" si="1"/>
        <v>13</v>
      </c>
      <c r="B27" s="35"/>
      <c r="C27" s="8"/>
      <c r="D27" s="11"/>
      <c r="E27" s="10"/>
      <c r="F27" s="11"/>
      <c r="G27" s="44">
        <v>0</v>
      </c>
      <c r="H27" s="12">
        <f t="shared" si="0"/>
        <v>0</v>
      </c>
      <c r="I27" s="43">
        <v>0</v>
      </c>
      <c r="J27" s="13"/>
    </row>
    <row r="28" spans="1:10" ht="33" customHeight="1" x14ac:dyDescent="0.25">
      <c r="A28" s="6">
        <f t="shared" si="1"/>
        <v>14</v>
      </c>
      <c r="B28" s="35"/>
      <c r="C28" s="8"/>
      <c r="D28" s="11"/>
      <c r="E28" s="10"/>
      <c r="F28" s="11"/>
      <c r="G28" s="44">
        <v>0</v>
      </c>
      <c r="H28" s="12">
        <f t="shared" si="0"/>
        <v>0</v>
      </c>
      <c r="I28" s="43">
        <v>0</v>
      </c>
      <c r="J28" s="13"/>
    </row>
    <row r="29" spans="1:10" ht="33" customHeight="1" x14ac:dyDescent="0.25">
      <c r="A29" s="6">
        <f t="shared" si="1"/>
        <v>15</v>
      </c>
      <c r="B29" s="35"/>
      <c r="C29" s="8"/>
      <c r="D29" s="11"/>
      <c r="E29" s="10"/>
      <c r="F29" s="11"/>
      <c r="G29" s="44">
        <v>0</v>
      </c>
      <c r="H29" s="12">
        <f t="shared" si="0"/>
        <v>0</v>
      </c>
      <c r="I29" s="43">
        <v>0</v>
      </c>
      <c r="J29" s="13"/>
    </row>
    <row r="30" spans="1:10" ht="33" customHeight="1" x14ac:dyDescent="0.25">
      <c r="A30" s="6">
        <f t="shared" si="1"/>
        <v>16</v>
      </c>
      <c r="B30" s="35"/>
      <c r="C30" s="8"/>
      <c r="D30" s="11"/>
      <c r="E30" s="10"/>
      <c r="F30" s="11"/>
      <c r="G30" s="44">
        <v>0</v>
      </c>
      <c r="H30" s="12">
        <f t="shared" si="0"/>
        <v>0</v>
      </c>
      <c r="I30" s="43">
        <v>0</v>
      </c>
      <c r="J30" s="13"/>
    </row>
    <row r="31" spans="1:10" ht="33" customHeight="1" x14ac:dyDescent="0.25">
      <c r="A31" s="6">
        <f t="shared" si="1"/>
        <v>17</v>
      </c>
      <c r="B31" s="35"/>
      <c r="C31" s="8"/>
      <c r="D31" s="11"/>
      <c r="E31" s="10"/>
      <c r="F31" s="11"/>
      <c r="G31" s="44">
        <v>0</v>
      </c>
      <c r="H31" s="12">
        <f t="shared" si="0"/>
        <v>0</v>
      </c>
      <c r="I31" s="43">
        <v>0</v>
      </c>
      <c r="J31" s="13"/>
    </row>
    <row r="32" spans="1:10" ht="33" customHeight="1" x14ac:dyDescent="0.25">
      <c r="A32" s="6">
        <f t="shared" si="1"/>
        <v>18</v>
      </c>
      <c r="B32" s="35"/>
      <c r="C32" s="8"/>
      <c r="D32" s="11"/>
      <c r="E32" s="10"/>
      <c r="F32" s="11"/>
      <c r="G32" s="44">
        <v>0</v>
      </c>
      <c r="H32" s="12">
        <f t="shared" si="0"/>
        <v>0</v>
      </c>
      <c r="I32" s="43">
        <v>0</v>
      </c>
      <c r="J32" s="13"/>
    </row>
    <row r="33" spans="1:10" ht="33" customHeight="1" x14ac:dyDescent="0.25">
      <c r="A33" s="6">
        <f t="shared" si="1"/>
        <v>19</v>
      </c>
      <c r="B33" s="35"/>
      <c r="C33" s="8"/>
      <c r="D33" s="11"/>
      <c r="E33" s="10"/>
      <c r="F33" s="11"/>
      <c r="G33" s="44">
        <v>0</v>
      </c>
      <c r="H33" s="12">
        <f t="shared" si="0"/>
        <v>0</v>
      </c>
      <c r="I33" s="43">
        <v>0</v>
      </c>
      <c r="J33" s="13"/>
    </row>
    <row r="34" spans="1:10" ht="33" customHeight="1" x14ac:dyDescent="0.25">
      <c r="A34" s="6">
        <f t="shared" si="1"/>
        <v>20</v>
      </c>
      <c r="B34" s="35"/>
      <c r="C34" s="8"/>
      <c r="D34" s="11"/>
      <c r="E34" s="10"/>
      <c r="F34" s="11"/>
      <c r="G34" s="44">
        <v>0</v>
      </c>
      <c r="H34" s="12">
        <f t="shared" si="0"/>
        <v>0</v>
      </c>
      <c r="I34" s="43">
        <v>0</v>
      </c>
      <c r="J34" s="13"/>
    </row>
    <row r="35" spans="1:10" x14ac:dyDescent="0.25">
      <c r="F35" s="5"/>
      <c r="G35" s="93" t="s">
        <v>14</v>
      </c>
      <c r="H35" s="93"/>
      <c r="I35" s="7">
        <f>SUM(I15:I34)</f>
        <v>0</v>
      </c>
    </row>
    <row r="36" spans="1:10" x14ac:dyDescent="0.25">
      <c r="F36" s="5"/>
      <c r="G36" s="93"/>
      <c r="H36" s="93"/>
      <c r="I36" s="7"/>
    </row>
    <row r="37" spans="1:10" x14ac:dyDescent="0.25">
      <c r="F37" s="5"/>
      <c r="G37" s="22"/>
      <c r="H37" s="22"/>
      <c r="I37" s="7"/>
    </row>
    <row r="38" spans="1:10" x14ac:dyDescent="0.25">
      <c r="A38" s="55" t="s">
        <v>72</v>
      </c>
      <c r="B38" s="56"/>
      <c r="C38" s="57">
        <f>SUM(C39:C40)</f>
        <v>0</v>
      </c>
      <c r="F38" s="5"/>
      <c r="G38" s="22"/>
      <c r="H38" s="22"/>
      <c r="I38" s="7"/>
    </row>
    <row r="39" spans="1:10" x14ac:dyDescent="0.25">
      <c r="A39" s="91" t="s">
        <v>73</v>
      </c>
      <c r="B39" s="91"/>
      <c r="C39" s="58">
        <f>SUMIF(Table124[Expense Type], "Indirect Costs", Table124[Amount 
Paid by MoHIP]
)</f>
        <v>0</v>
      </c>
      <c r="F39" s="5"/>
      <c r="G39" s="22"/>
      <c r="H39" s="22"/>
      <c r="I39" s="7"/>
    </row>
    <row r="40" spans="1:10" x14ac:dyDescent="0.25">
      <c r="A40" s="91" t="s">
        <v>74</v>
      </c>
      <c r="B40" s="91"/>
      <c r="C40" s="58">
        <f>SUMIF(Table124[Expense Type], "Administration", Table124[Amount 
Paid by MoHIP])</f>
        <v>0</v>
      </c>
      <c r="F40" s="5"/>
      <c r="G40" s="22"/>
      <c r="H40" s="22"/>
      <c r="I40" s="7"/>
    </row>
    <row r="41" spans="1:10" x14ac:dyDescent="0.25">
      <c r="F41" s="5"/>
      <c r="G41" s="22"/>
      <c r="H41" s="22"/>
      <c r="I41" s="7"/>
    </row>
    <row r="42" spans="1:10" x14ac:dyDescent="0.25">
      <c r="F42" s="5"/>
      <c r="G42" s="22"/>
      <c r="H42" s="22"/>
      <c r="I42" s="7"/>
    </row>
    <row r="43" spans="1:10" x14ac:dyDescent="0.25">
      <c r="F43" s="5"/>
      <c r="G43" s="22"/>
      <c r="H43" s="22"/>
      <c r="I43" s="7"/>
    </row>
    <row r="44" spans="1:10" x14ac:dyDescent="0.25">
      <c r="F44" s="5"/>
      <c r="G44" s="22"/>
      <c r="H44" s="22"/>
      <c r="I44" s="7"/>
    </row>
    <row r="45" spans="1:10" x14ac:dyDescent="0.25">
      <c r="F45" s="5"/>
      <c r="G45" s="22"/>
      <c r="H45" s="22"/>
      <c r="I45" s="7"/>
    </row>
    <row r="46" spans="1:10" x14ac:dyDescent="0.25">
      <c r="F46" s="5"/>
      <c r="G46" s="22"/>
      <c r="H46" s="22"/>
      <c r="I46" s="7"/>
    </row>
    <row r="47" spans="1:10" x14ac:dyDescent="0.25">
      <c r="F47" s="5"/>
      <c r="G47" s="22"/>
      <c r="H47" s="22"/>
      <c r="I47" s="7"/>
    </row>
    <row r="48" spans="1:10" x14ac:dyDescent="0.25">
      <c r="F48" s="5"/>
      <c r="G48" s="22"/>
      <c r="H48" s="22"/>
      <c r="I48" s="7"/>
    </row>
    <row r="49" spans="1:10" x14ac:dyDescent="0.25">
      <c r="F49" s="5"/>
      <c r="G49" s="22"/>
      <c r="H49" s="22"/>
      <c r="I49" s="7"/>
    </row>
    <row r="50" spans="1:10" x14ac:dyDescent="0.25">
      <c r="F50" s="5"/>
      <c r="G50" s="22"/>
      <c r="H50" s="22"/>
      <c r="I50" s="7"/>
    </row>
    <row r="51" spans="1:10" x14ac:dyDescent="0.25">
      <c r="F51" s="5"/>
      <c r="G51" s="22"/>
      <c r="H51" s="22"/>
      <c r="I51" s="7"/>
    </row>
    <row r="52" spans="1:10" x14ac:dyDescent="0.25">
      <c r="F52" s="5"/>
      <c r="G52" s="22"/>
      <c r="H52" s="22"/>
      <c r="I52" s="7"/>
    </row>
    <row r="53" spans="1:10" x14ac:dyDescent="0.25">
      <c r="F53" s="5"/>
      <c r="G53" s="22"/>
      <c r="H53" s="22"/>
      <c r="I53" s="7"/>
    </row>
    <row r="54" spans="1:10" x14ac:dyDescent="0.25">
      <c r="F54" s="5"/>
      <c r="G54" s="22"/>
      <c r="H54" s="22"/>
      <c r="I54" s="7"/>
    </row>
    <row r="55" spans="1:10" ht="15.75" customHeight="1" x14ac:dyDescent="0.25">
      <c r="F55" s="5"/>
      <c r="G55" s="22"/>
      <c r="H55" s="22"/>
      <c r="I55" s="7"/>
    </row>
    <row r="56" spans="1:10" x14ac:dyDescent="0.25">
      <c r="F56" s="5"/>
      <c r="G56" s="22"/>
      <c r="H56" s="22"/>
      <c r="I56" s="7"/>
    </row>
    <row r="57" spans="1:10" ht="15.75" customHeight="1" x14ac:dyDescent="0.25"/>
    <row r="58" spans="1:10" ht="27.75" customHeight="1" x14ac:dyDescent="0.25">
      <c r="A58" s="94" t="s">
        <v>8</v>
      </c>
      <c r="B58" s="94"/>
      <c r="C58" s="95">
        <f>C7</f>
        <v>0</v>
      </c>
      <c r="D58" s="95"/>
      <c r="E58" s="14"/>
      <c r="F58" s="14"/>
      <c r="G58" s="34"/>
      <c r="H58" s="34"/>
      <c r="I58" s="34"/>
      <c r="J58" s="34"/>
    </row>
    <row r="59" spans="1:10" ht="27.75" customHeight="1" x14ac:dyDescent="0.25">
      <c r="A59" s="94" t="s">
        <v>9</v>
      </c>
      <c r="B59" s="94"/>
      <c r="C59" s="96">
        <f>C8</f>
        <v>0</v>
      </c>
      <c r="D59" s="96"/>
      <c r="E59" s="14"/>
      <c r="F59" s="15"/>
      <c r="G59" s="15"/>
      <c r="H59" s="15"/>
      <c r="I59" s="15"/>
      <c r="J59" s="15"/>
    </row>
    <row r="60" spans="1:10" ht="27.75" customHeight="1" x14ac:dyDescent="0.25">
      <c r="A60" s="94" t="s">
        <v>10</v>
      </c>
      <c r="B60" s="94"/>
      <c r="C60" s="96">
        <f>C9</f>
        <v>0</v>
      </c>
      <c r="D60" s="96"/>
      <c r="E60" s="15"/>
      <c r="F60" s="15"/>
      <c r="G60" s="15"/>
      <c r="H60" s="15"/>
      <c r="I60" s="15"/>
      <c r="J60" s="15"/>
    </row>
    <row r="61" spans="1:10" ht="27" customHeight="1" x14ac:dyDescent="0.25">
      <c r="A61" s="94" t="s">
        <v>11</v>
      </c>
      <c r="B61" s="94"/>
      <c r="C61" s="95">
        <f>C10</f>
        <v>0</v>
      </c>
      <c r="D61" s="96"/>
      <c r="E61" s="15"/>
      <c r="F61" s="15"/>
      <c r="G61" s="15"/>
      <c r="H61" s="15"/>
      <c r="I61" s="15"/>
      <c r="J61" s="15"/>
    </row>
    <row r="62" spans="1:10" ht="18" customHeight="1" x14ac:dyDescent="0.25">
      <c r="A62" s="104"/>
      <c r="B62" s="104"/>
      <c r="C62" s="105"/>
      <c r="D62" s="105"/>
      <c r="E62" s="15"/>
      <c r="F62" s="15"/>
      <c r="G62" s="15"/>
      <c r="H62" s="15"/>
      <c r="I62" s="14"/>
      <c r="J62" s="14"/>
    </row>
    <row r="63" spans="1:10" ht="63" x14ac:dyDescent="0.25">
      <c r="A63" s="20" t="s">
        <v>0</v>
      </c>
      <c r="B63" s="20" t="s">
        <v>1</v>
      </c>
      <c r="C63" s="20" t="s">
        <v>81</v>
      </c>
      <c r="D63" s="118" t="s">
        <v>3</v>
      </c>
      <c r="E63" s="20" t="s">
        <v>2</v>
      </c>
      <c r="F63" s="20" t="s">
        <v>15</v>
      </c>
      <c r="G63" s="20" t="s">
        <v>4</v>
      </c>
      <c r="H63" s="21" t="s">
        <v>63</v>
      </c>
      <c r="I63" s="20" t="s">
        <v>64</v>
      </c>
      <c r="J63" s="20" t="s">
        <v>12</v>
      </c>
    </row>
    <row r="64" spans="1:10" ht="33.75" customHeight="1" x14ac:dyDescent="0.25">
      <c r="A64" s="6">
        <v>21</v>
      </c>
      <c r="B64" s="35"/>
      <c r="C64" s="8"/>
      <c r="D64" s="11"/>
      <c r="E64" s="10"/>
      <c r="F64" s="11"/>
      <c r="G64" s="44">
        <v>0</v>
      </c>
      <c r="H64" s="12">
        <f t="shared" ref="H64:H83" si="2">IFERROR(I64/G64,0)</f>
        <v>0</v>
      </c>
      <c r="I64" s="43">
        <v>0</v>
      </c>
      <c r="J64" s="13"/>
    </row>
    <row r="65" spans="1:10" ht="33.75" customHeight="1" x14ac:dyDescent="0.25">
      <c r="A65" s="6">
        <v>22</v>
      </c>
      <c r="B65" s="35"/>
      <c r="C65" s="8"/>
      <c r="D65" s="11"/>
      <c r="E65" s="10"/>
      <c r="F65" s="11"/>
      <c r="G65" s="44">
        <v>0</v>
      </c>
      <c r="H65" s="12">
        <f t="shared" si="2"/>
        <v>0</v>
      </c>
      <c r="I65" s="43">
        <v>0</v>
      </c>
      <c r="J65" s="13"/>
    </row>
    <row r="66" spans="1:10" ht="33.75" customHeight="1" x14ac:dyDescent="0.25">
      <c r="A66" s="6">
        <v>23</v>
      </c>
      <c r="B66" s="35"/>
      <c r="C66" s="8"/>
      <c r="D66" s="11"/>
      <c r="E66" s="10"/>
      <c r="F66" s="11"/>
      <c r="G66" s="44">
        <v>0</v>
      </c>
      <c r="H66" s="12">
        <f t="shared" si="2"/>
        <v>0</v>
      </c>
      <c r="I66" s="43">
        <v>0</v>
      </c>
      <c r="J66" s="13"/>
    </row>
    <row r="67" spans="1:10" ht="33.75" customHeight="1" x14ac:dyDescent="0.25">
      <c r="A67" s="6">
        <f t="shared" ref="A67:A83" si="3">A66+1</f>
        <v>24</v>
      </c>
      <c r="B67" s="35"/>
      <c r="C67" s="8"/>
      <c r="D67" s="11"/>
      <c r="E67" s="10"/>
      <c r="F67" s="11"/>
      <c r="G67" s="44">
        <v>0</v>
      </c>
      <c r="H67" s="12">
        <f t="shared" si="2"/>
        <v>0</v>
      </c>
      <c r="I67" s="43">
        <v>0</v>
      </c>
      <c r="J67" s="13"/>
    </row>
    <row r="68" spans="1:10" ht="33.75" customHeight="1" x14ac:dyDescent="0.25">
      <c r="A68" s="6">
        <f t="shared" si="3"/>
        <v>25</v>
      </c>
      <c r="B68" s="35"/>
      <c r="C68" s="8"/>
      <c r="D68" s="11"/>
      <c r="E68" s="10"/>
      <c r="F68" s="11"/>
      <c r="G68" s="44">
        <v>0</v>
      </c>
      <c r="H68" s="12">
        <f t="shared" si="2"/>
        <v>0</v>
      </c>
      <c r="I68" s="43">
        <v>0</v>
      </c>
      <c r="J68" s="13"/>
    </row>
    <row r="69" spans="1:10" ht="33.75" customHeight="1" x14ac:dyDescent="0.25">
      <c r="A69" s="6">
        <f t="shared" si="3"/>
        <v>26</v>
      </c>
      <c r="B69" s="35"/>
      <c r="C69" s="8"/>
      <c r="D69" s="11"/>
      <c r="E69" s="10"/>
      <c r="F69" s="11"/>
      <c r="G69" s="44">
        <v>0</v>
      </c>
      <c r="H69" s="12">
        <f t="shared" si="2"/>
        <v>0</v>
      </c>
      <c r="I69" s="43">
        <v>0</v>
      </c>
      <c r="J69" s="13"/>
    </row>
    <row r="70" spans="1:10" ht="33.75" customHeight="1" x14ac:dyDescent="0.25">
      <c r="A70" s="6">
        <f t="shared" si="3"/>
        <v>27</v>
      </c>
      <c r="B70" s="35"/>
      <c r="C70" s="8"/>
      <c r="D70" s="11"/>
      <c r="E70" s="10"/>
      <c r="F70" s="11"/>
      <c r="G70" s="44">
        <v>0</v>
      </c>
      <c r="H70" s="12">
        <f t="shared" si="2"/>
        <v>0</v>
      </c>
      <c r="I70" s="43">
        <v>0</v>
      </c>
      <c r="J70" s="13"/>
    </row>
    <row r="71" spans="1:10" ht="33.75" customHeight="1" x14ac:dyDescent="0.25">
      <c r="A71" s="6">
        <f t="shared" si="3"/>
        <v>28</v>
      </c>
      <c r="B71" s="35"/>
      <c r="C71" s="8"/>
      <c r="D71" s="11"/>
      <c r="E71" s="10"/>
      <c r="F71" s="11"/>
      <c r="G71" s="44">
        <v>0</v>
      </c>
      <c r="H71" s="12">
        <f t="shared" si="2"/>
        <v>0</v>
      </c>
      <c r="I71" s="43">
        <v>0</v>
      </c>
      <c r="J71" s="13"/>
    </row>
    <row r="72" spans="1:10" ht="33.75" customHeight="1" x14ac:dyDescent="0.25">
      <c r="A72" s="6">
        <f t="shared" si="3"/>
        <v>29</v>
      </c>
      <c r="B72" s="35"/>
      <c r="C72" s="8"/>
      <c r="D72" s="11"/>
      <c r="E72" s="10"/>
      <c r="F72" s="11"/>
      <c r="G72" s="44">
        <v>0</v>
      </c>
      <c r="H72" s="12">
        <f t="shared" si="2"/>
        <v>0</v>
      </c>
      <c r="I72" s="43">
        <v>0</v>
      </c>
      <c r="J72" s="13"/>
    </row>
    <row r="73" spans="1:10" ht="33.75" customHeight="1" x14ac:dyDescent="0.25">
      <c r="A73" s="6">
        <f t="shared" si="3"/>
        <v>30</v>
      </c>
      <c r="B73" s="35"/>
      <c r="C73" s="8"/>
      <c r="D73" s="11"/>
      <c r="E73" s="10"/>
      <c r="F73" s="11"/>
      <c r="G73" s="44">
        <v>0</v>
      </c>
      <c r="H73" s="12">
        <f t="shared" si="2"/>
        <v>0</v>
      </c>
      <c r="I73" s="43">
        <v>0</v>
      </c>
      <c r="J73" s="13"/>
    </row>
    <row r="74" spans="1:10" ht="33.75" customHeight="1" x14ac:dyDescent="0.25">
      <c r="A74" s="6">
        <f t="shared" si="3"/>
        <v>31</v>
      </c>
      <c r="B74" s="35"/>
      <c r="C74" s="8"/>
      <c r="D74" s="11"/>
      <c r="E74" s="10"/>
      <c r="F74" s="11"/>
      <c r="G74" s="44">
        <v>0</v>
      </c>
      <c r="H74" s="12">
        <f t="shared" si="2"/>
        <v>0</v>
      </c>
      <c r="I74" s="43">
        <v>0</v>
      </c>
      <c r="J74" s="13"/>
    </row>
    <row r="75" spans="1:10" ht="33.75" customHeight="1" x14ac:dyDescent="0.25">
      <c r="A75" s="6">
        <f t="shared" si="3"/>
        <v>32</v>
      </c>
      <c r="B75" s="35"/>
      <c r="C75" s="8"/>
      <c r="D75" s="11"/>
      <c r="E75" s="10"/>
      <c r="F75" s="11"/>
      <c r="G75" s="44">
        <v>0</v>
      </c>
      <c r="H75" s="12">
        <f t="shared" si="2"/>
        <v>0</v>
      </c>
      <c r="I75" s="43">
        <v>0</v>
      </c>
      <c r="J75" s="13"/>
    </row>
    <row r="76" spans="1:10" ht="33.75" customHeight="1" x14ac:dyDescent="0.25">
      <c r="A76" s="6">
        <f t="shared" si="3"/>
        <v>33</v>
      </c>
      <c r="B76" s="35"/>
      <c r="C76" s="8"/>
      <c r="D76" s="11"/>
      <c r="E76" s="10"/>
      <c r="F76" s="11"/>
      <c r="G76" s="44">
        <v>0</v>
      </c>
      <c r="H76" s="12">
        <f t="shared" si="2"/>
        <v>0</v>
      </c>
      <c r="I76" s="43">
        <v>0</v>
      </c>
      <c r="J76" s="13"/>
    </row>
    <row r="77" spans="1:10" ht="33.75" customHeight="1" x14ac:dyDescent="0.25">
      <c r="A77" s="6">
        <f t="shared" si="3"/>
        <v>34</v>
      </c>
      <c r="B77" s="35"/>
      <c r="C77" s="8"/>
      <c r="D77" s="11"/>
      <c r="E77" s="10"/>
      <c r="F77" s="11"/>
      <c r="G77" s="44">
        <v>0</v>
      </c>
      <c r="H77" s="12">
        <f t="shared" si="2"/>
        <v>0</v>
      </c>
      <c r="I77" s="43"/>
      <c r="J77" s="13"/>
    </row>
    <row r="78" spans="1:10" ht="33.75" customHeight="1" x14ac:dyDescent="0.25">
      <c r="A78" s="6">
        <f t="shared" si="3"/>
        <v>35</v>
      </c>
      <c r="B78" s="35"/>
      <c r="C78" s="8"/>
      <c r="D78" s="11"/>
      <c r="E78" s="10"/>
      <c r="F78" s="11"/>
      <c r="G78" s="44">
        <v>0</v>
      </c>
      <c r="H78" s="12">
        <f t="shared" si="2"/>
        <v>0</v>
      </c>
      <c r="I78" s="43">
        <v>0</v>
      </c>
      <c r="J78" s="13"/>
    </row>
    <row r="79" spans="1:10" ht="33.75" customHeight="1" x14ac:dyDescent="0.25">
      <c r="A79" s="6">
        <f t="shared" si="3"/>
        <v>36</v>
      </c>
      <c r="B79" s="35"/>
      <c r="C79" s="8"/>
      <c r="D79" s="11"/>
      <c r="E79" s="10"/>
      <c r="F79" s="11"/>
      <c r="G79" s="44">
        <v>0</v>
      </c>
      <c r="H79" s="12">
        <f t="shared" si="2"/>
        <v>0</v>
      </c>
      <c r="I79" s="43">
        <v>0</v>
      </c>
      <c r="J79" s="13"/>
    </row>
    <row r="80" spans="1:10" ht="33.75" customHeight="1" x14ac:dyDescent="0.25">
      <c r="A80" s="6">
        <f t="shared" si="3"/>
        <v>37</v>
      </c>
      <c r="B80" s="35"/>
      <c r="C80" s="8"/>
      <c r="D80" s="11"/>
      <c r="E80" s="10"/>
      <c r="F80" s="11"/>
      <c r="G80" s="44">
        <v>0</v>
      </c>
      <c r="H80" s="12">
        <f t="shared" si="2"/>
        <v>0</v>
      </c>
      <c r="I80" s="43">
        <v>0</v>
      </c>
      <c r="J80" s="13"/>
    </row>
    <row r="81" spans="1:10" ht="33.75" customHeight="1" x14ac:dyDescent="0.25">
      <c r="A81" s="6">
        <f t="shared" si="3"/>
        <v>38</v>
      </c>
      <c r="B81" s="35"/>
      <c r="C81" s="8"/>
      <c r="D81" s="11"/>
      <c r="E81" s="10"/>
      <c r="F81" s="11"/>
      <c r="G81" s="44">
        <v>0</v>
      </c>
      <c r="H81" s="12">
        <f t="shared" si="2"/>
        <v>0</v>
      </c>
      <c r="I81" s="43">
        <v>0</v>
      </c>
      <c r="J81" s="13"/>
    </row>
    <row r="82" spans="1:10" ht="33.75" customHeight="1" x14ac:dyDescent="0.25">
      <c r="A82" s="6">
        <f t="shared" si="3"/>
        <v>39</v>
      </c>
      <c r="B82" s="35"/>
      <c r="C82" s="8"/>
      <c r="D82" s="11"/>
      <c r="E82" s="10"/>
      <c r="F82" s="11"/>
      <c r="G82" s="44">
        <v>0</v>
      </c>
      <c r="H82" s="12">
        <f t="shared" si="2"/>
        <v>0</v>
      </c>
      <c r="I82" s="43">
        <v>0</v>
      </c>
      <c r="J82" s="13"/>
    </row>
    <row r="83" spans="1:10" ht="33.75" customHeight="1" x14ac:dyDescent="0.25">
      <c r="A83" s="6">
        <f t="shared" si="3"/>
        <v>40</v>
      </c>
      <c r="B83" s="35"/>
      <c r="C83" s="8"/>
      <c r="D83" s="11"/>
      <c r="E83" s="10"/>
      <c r="F83" s="11"/>
      <c r="G83" s="44">
        <v>0</v>
      </c>
      <c r="H83" s="12">
        <f t="shared" si="2"/>
        <v>0</v>
      </c>
      <c r="I83" s="43">
        <v>0</v>
      </c>
      <c r="J83" s="13"/>
    </row>
    <row r="84" spans="1:10" x14ac:dyDescent="0.25">
      <c r="F84" s="5"/>
      <c r="G84" s="93" t="s">
        <v>16</v>
      </c>
      <c r="H84" s="93"/>
      <c r="I84" s="7">
        <f>SUM(I64:I83)</f>
        <v>0</v>
      </c>
    </row>
    <row r="85" spans="1:10" x14ac:dyDescent="0.25">
      <c r="F85" s="5"/>
      <c r="G85" s="93"/>
      <c r="H85" s="93"/>
      <c r="I85" s="7"/>
    </row>
    <row r="86" spans="1:10" x14ac:dyDescent="0.25">
      <c r="F86" s="5"/>
      <c r="G86" s="22"/>
      <c r="H86" s="22"/>
      <c r="I86" s="7"/>
    </row>
    <row r="87" spans="1:10" x14ac:dyDescent="0.25">
      <c r="A87" s="55" t="s">
        <v>75</v>
      </c>
      <c r="B87" s="56"/>
      <c r="C87" s="57">
        <f>SUM(C88:C89)</f>
        <v>0</v>
      </c>
      <c r="F87" s="5"/>
      <c r="G87" s="22"/>
      <c r="H87" s="22"/>
      <c r="I87" s="7"/>
    </row>
    <row r="88" spans="1:10" x14ac:dyDescent="0.25">
      <c r="A88" s="91" t="s">
        <v>73</v>
      </c>
      <c r="B88" s="91"/>
      <c r="C88" s="58">
        <f>SUMIF(Table1426[Expense Type], "Indirect Costs", Table1426[Amount 
Paid by MoHIP])</f>
        <v>0</v>
      </c>
      <c r="F88" s="5"/>
      <c r="G88" s="22"/>
      <c r="H88" s="22"/>
      <c r="I88" s="7"/>
    </row>
    <row r="89" spans="1:10" x14ac:dyDescent="0.25">
      <c r="A89" s="91" t="s">
        <v>74</v>
      </c>
      <c r="B89" s="91"/>
      <c r="C89" s="58">
        <f>SUMIF(Table1426[Expense Type], "Administration", Table1426[Amount 
Paid by MoHIP])</f>
        <v>0</v>
      </c>
      <c r="F89" s="5"/>
      <c r="G89" s="22"/>
      <c r="H89" s="22"/>
      <c r="I89" s="7"/>
    </row>
    <row r="90" spans="1:10" x14ac:dyDescent="0.25">
      <c r="F90" s="5"/>
      <c r="G90" s="22"/>
      <c r="H90" s="22"/>
      <c r="I90" s="7"/>
    </row>
    <row r="91" spans="1:10" x14ac:dyDescent="0.25">
      <c r="F91" s="5"/>
      <c r="G91" s="22"/>
      <c r="H91" s="22"/>
      <c r="I91" s="7"/>
    </row>
    <row r="92" spans="1:10" x14ac:dyDescent="0.25">
      <c r="F92" s="5"/>
      <c r="G92" s="22"/>
      <c r="H92" s="22"/>
      <c r="I92" s="7"/>
    </row>
    <row r="93" spans="1:10" x14ac:dyDescent="0.25">
      <c r="F93" s="5"/>
      <c r="G93" s="22"/>
      <c r="H93" s="22"/>
      <c r="I93" s="7"/>
    </row>
    <row r="94" spans="1:10" x14ac:dyDescent="0.25">
      <c r="F94" s="5"/>
      <c r="G94" s="22"/>
      <c r="H94" s="22"/>
      <c r="I94" s="7"/>
    </row>
    <row r="95" spans="1:10" x14ac:dyDescent="0.25">
      <c r="F95" s="5"/>
      <c r="G95" s="22"/>
      <c r="H95" s="22"/>
      <c r="I95" s="7"/>
    </row>
    <row r="96" spans="1:10" x14ac:dyDescent="0.25">
      <c r="F96" s="5"/>
      <c r="G96" s="22"/>
      <c r="H96" s="22"/>
      <c r="I96" s="7"/>
    </row>
    <row r="97" spans="1:10" x14ac:dyDescent="0.25">
      <c r="F97" s="5"/>
      <c r="G97" s="22"/>
      <c r="H97" s="22"/>
      <c r="I97" s="7"/>
    </row>
    <row r="98" spans="1:10" x14ac:dyDescent="0.25">
      <c r="F98" s="5"/>
      <c r="G98" s="22"/>
      <c r="H98" s="22"/>
      <c r="I98" s="7"/>
    </row>
    <row r="99" spans="1:10" x14ac:dyDescent="0.25">
      <c r="F99" s="5"/>
      <c r="G99" s="22"/>
      <c r="H99" s="22"/>
      <c r="I99" s="7"/>
    </row>
    <row r="100" spans="1:10" x14ac:dyDescent="0.25">
      <c r="F100" s="5"/>
      <c r="G100" s="22"/>
      <c r="H100" s="22"/>
      <c r="I100" s="7"/>
    </row>
    <row r="101" spans="1:10" x14ac:dyDescent="0.25">
      <c r="F101" s="5"/>
      <c r="G101" s="22"/>
      <c r="H101" s="22"/>
      <c r="I101" s="7"/>
    </row>
    <row r="102" spans="1:10" x14ac:dyDescent="0.25">
      <c r="F102" s="5"/>
      <c r="G102" s="22"/>
      <c r="H102" s="22"/>
      <c r="I102" s="7"/>
    </row>
    <row r="103" spans="1:10" x14ac:dyDescent="0.25">
      <c r="F103" s="5"/>
      <c r="G103" s="22"/>
      <c r="H103" s="22"/>
      <c r="I103" s="7"/>
    </row>
    <row r="104" spans="1:10" x14ac:dyDescent="0.25">
      <c r="F104" s="5"/>
      <c r="G104" s="22"/>
      <c r="H104" s="22"/>
      <c r="I104" s="7"/>
    </row>
    <row r="105" spans="1:10" x14ac:dyDescent="0.25">
      <c r="F105" s="5"/>
      <c r="G105" s="22"/>
      <c r="H105" s="22"/>
      <c r="I105" s="7"/>
    </row>
    <row r="106" spans="1:10" x14ac:dyDescent="0.25">
      <c r="F106" s="5"/>
      <c r="G106" s="22"/>
      <c r="H106" s="22"/>
      <c r="I106" s="7"/>
    </row>
    <row r="107" spans="1:10" x14ac:dyDescent="0.25">
      <c r="F107" s="5"/>
      <c r="G107" s="22"/>
      <c r="H107" s="22"/>
      <c r="I107" s="7"/>
    </row>
    <row r="108" spans="1:10" x14ac:dyDescent="0.25">
      <c r="F108" s="5"/>
      <c r="G108" s="22"/>
      <c r="H108" s="22"/>
      <c r="I108" s="7"/>
    </row>
    <row r="110" spans="1:10" ht="27.75" customHeight="1" x14ac:dyDescent="0.25">
      <c r="A110" s="94" t="s">
        <v>8</v>
      </c>
      <c r="B110" s="94"/>
      <c r="C110" s="95">
        <f>C7</f>
        <v>0</v>
      </c>
      <c r="D110" s="95"/>
      <c r="E110" s="14"/>
      <c r="F110" s="14"/>
      <c r="G110" s="34"/>
      <c r="H110" s="34"/>
      <c r="I110" s="34"/>
      <c r="J110" s="34"/>
    </row>
    <row r="111" spans="1:10" ht="27.75" customHeight="1" x14ac:dyDescent="0.25">
      <c r="A111" s="94" t="s">
        <v>9</v>
      </c>
      <c r="B111" s="94"/>
      <c r="C111" s="120">
        <f>C8</f>
        <v>0</v>
      </c>
      <c r="D111" s="120"/>
      <c r="E111" s="14"/>
      <c r="F111" s="15"/>
      <c r="G111" s="15"/>
      <c r="H111" s="15"/>
      <c r="I111" s="15"/>
      <c r="J111" s="15"/>
    </row>
    <row r="112" spans="1:10" ht="27.75" customHeight="1" x14ac:dyDescent="0.25">
      <c r="A112" s="94" t="s">
        <v>10</v>
      </c>
      <c r="B112" s="94"/>
      <c r="C112" s="120">
        <f>C9</f>
        <v>0</v>
      </c>
      <c r="D112" s="120"/>
      <c r="E112" s="15"/>
      <c r="F112" s="15"/>
      <c r="G112" s="15"/>
      <c r="H112" s="15"/>
      <c r="I112" s="15"/>
      <c r="J112" s="15"/>
    </row>
    <row r="113" spans="1:10" ht="27" customHeight="1" x14ac:dyDescent="0.25">
      <c r="A113" s="94" t="s">
        <v>11</v>
      </c>
      <c r="B113" s="94"/>
      <c r="C113" s="120">
        <f>C10</f>
        <v>0</v>
      </c>
      <c r="D113" s="120"/>
      <c r="E113" s="15"/>
      <c r="F113" s="15"/>
      <c r="G113" s="15"/>
      <c r="H113" s="15"/>
      <c r="I113" s="15"/>
      <c r="J113" s="15"/>
    </row>
    <row r="114" spans="1:10" ht="18" customHeight="1" x14ac:dyDescent="0.25">
      <c r="A114" s="104"/>
      <c r="B114" s="104"/>
      <c r="C114" s="105"/>
      <c r="D114" s="105"/>
      <c r="E114" s="15"/>
      <c r="F114" s="15"/>
      <c r="G114" s="15"/>
      <c r="H114" s="15"/>
      <c r="I114" s="14"/>
      <c r="J114" s="14"/>
    </row>
    <row r="115" spans="1:10" ht="56.25" customHeight="1" x14ac:dyDescent="0.25">
      <c r="A115" s="20" t="s">
        <v>0</v>
      </c>
      <c r="B115" s="20" t="s">
        <v>1</v>
      </c>
      <c r="C115" s="20" t="s">
        <v>81</v>
      </c>
      <c r="D115" s="118" t="s">
        <v>3</v>
      </c>
      <c r="E115" s="20" t="s">
        <v>2</v>
      </c>
      <c r="F115" s="20" t="s">
        <v>15</v>
      </c>
      <c r="G115" s="20" t="s">
        <v>4</v>
      </c>
      <c r="H115" s="21" t="s">
        <v>63</v>
      </c>
      <c r="I115" s="20" t="s">
        <v>64</v>
      </c>
      <c r="J115" s="20" t="s">
        <v>12</v>
      </c>
    </row>
    <row r="116" spans="1:10" ht="33.75" customHeight="1" x14ac:dyDescent="0.25">
      <c r="A116" s="6">
        <v>41</v>
      </c>
      <c r="B116" s="35"/>
      <c r="C116" s="8"/>
      <c r="D116" s="11"/>
      <c r="E116" s="10"/>
      <c r="F116" s="11"/>
      <c r="G116" s="44">
        <v>0</v>
      </c>
      <c r="H116" s="12">
        <f t="shared" ref="H116:H135" si="4">IFERROR(I116/G116,0)</f>
        <v>0</v>
      </c>
      <c r="I116" s="43">
        <v>0</v>
      </c>
      <c r="J116" s="13"/>
    </row>
    <row r="117" spans="1:10" ht="33.75" customHeight="1" x14ac:dyDescent="0.25">
      <c r="A117" s="6">
        <v>42</v>
      </c>
      <c r="B117" s="35"/>
      <c r="C117" s="8"/>
      <c r="D117" s="11"/>
      <c r="E117" s="10"/>
      <c r="F117" s="11"/>
      <c r="G117" s="44">
        <v>0</v>
      </c>
      <c r="H117" s="12">
        <f t="shared" si="4"/>
        <v>0</v>
      </c>
      <c r="I117" s="43">
        <v>0</v>
      </c>
      <c r="J117" s="13"/>
    </row>
    <row r="118" spans="1:10" ht="33.75" customHeight="1" x14ac:dyDescent="0.25">
      <c r="A118" s="6">
        <f t="shared" ref="A118:A135" si="5">A117+1</f>
        <v>43</v>
      </c>
      <c r="B118" s="35"/>
      <c r="C118" s="8"/>
      <c r="D118" s="11"/>
      <c r="E118" s="10"/>
      <c r="F118" s="11"/>
      <c r="G118" s="44">
        <v>0</v>
      </c>
      <c r="H118" s="12">
        <f t="shared" si="4"/>
        <v>0</v>
      </c>
      <c r="I118" s="43">
        <v>0</v>
      </c>
      <c r="J118" s="13"/>
    </row>
    <row r="119" spans="1:10" ht="33.75" customHeight="1" x14ac:dyDescent="0.25">
      <c r="A119" s="6">
        <f t="shared" si="5"/>
        <v>44</v>
      </c>
      <c r="B119" s="35"/>
      <c r="C119" s="8"/>
      <c r="D119" s="11"/>
      <c r="E119" s="10"/>
      <c r="F119" s="11"/>
      <c r="G119" s="44">
        <v>0</v>
      </c>
      <c r="H119" s="12">
        <f t="shared" si="4"/>
        <v>0</v>
      </c>
      <c r="I119" s="43">
        <v>0</v>
      </c>
      <c r="J119" s="13"/>
    </row>
    <row r="120" spans="1:10" ht="33.75" customHeight="1" x14ac:dyDescent="0.25">
      <c r="A120" s="6">
        <f t="shared" si="5"/>
        <v>45</v>
      </c>
      <c r="B120" s="35"/>
      <c r="C120" s="8"/>
      <c r="D120" s="11"/>
      <c r="E120" s="10"/>
      <c r="F120" s="11"/>
      <c r="G120" s="44">
        <v>0</v>
      </c>
      <c r="H120" s="12">
        <f t="shared" si="4"/>
        <v>0</v>
      </c>
      <c r="I120" s="43">
        <v>0</v>
      </c>
      <c r="J120" s="13"/>
    </row>
    <row r="121" spans="1:10" ht="33.75" customHeight="1" x14ac:dyDescent="0.25">
      <c r="A121" s="6">
        <f t="shared" si="5"/>
        <v>46</v>
      </c>
      <c r="B121" s="35"/>
      <c r="C121" s="8"/>
      <c r="D121" s="11"/>
      <c r="E121" s="10"/>
      <c r="F121" s="11"/>
      <c r="G121" s="44">
        <v>0</v>
      </c>
      <c r="H121" s="12">
        <f t="shared" si="4"/>
        <v>0</v>
      </c>
      <c r="I121" s="43">
        <v>0</v>
      </c>
      <c r="J121" s="13"/>
    </row>
    <row r="122" spans="1:10" ht="33.75" customHeight="1" x14ac:dyDescent="0.25">
      <c r="A122" s="6">
        <f t="shared" si="5"/>
        <v>47</v>
      </c>
      <c r="B122" s="35"/>
      <c r="C122" s="8"/>
      <c r="D122" s="11"/>
      <c r="E122" s="10"/>
      <c r="F122" s="11"/>
      <c r="G122" s="44">
        <v>0</v>
      </c>
      <c r="H122" s="12">
        <f t="shared" si="4"/>
        <v>0</v>
      </c>
      <c r="I122" s="43">
        <v>0</v>
      </c>
      <c r="J122" s="13"/>
    </row>
    <row r="123" spans="1:10" ht="33.75" customHeight="1" x14ac:dyDescent="0.25">
      <c r="A123" s="6">
        <f t="shared" si="5"/>
        <v>48</v>
      </c>
      <c r="B123" s="35"/>
      <c r="C123" s="8"/>
      <c r="D123" s="11"/>
      <c r="E123" s="10"/>
      <c r="F123" s="11"/>
      <c r="G123" s="44">
        <v>0</v>
      </c>
      <c r="H123" s="12">
        <f t="shared" si="4"/>
        <v>0</v>
      </c>
      <c r="I123" s="43">
        <v>0</v>
      </c>
      <c r="J123" s="13"/>
    </row>
    <row r="124" spans="1:10" ht="33.75" customHeight="1" x14ac:dyDescent="0.25">
      <c r="A124" s="6">
        <f t="shared" si="5"/>
        <v>49</v>
      </c>
      <c r="B124" s="35"/>
      <c r="C124" s="8"/>
      <c r="D124" s="11"/>
      <c r="E124" s="10"/>
      <c r="F124" s="11"/>
      <c r="G124" s="44">
        <v>0</v>
      </c>
      <c r="H124" s="12">
        <f t="shared" si="4"/>
        <v>0</v>
      </c>
      <c r="I124" s="43">
        <v>0</v>
      </c>
      <c r="J124" s="13"/>
    </row>
    <row r="125" spans="1:10" ht="33.75" customHeight="1" x14ac:dyDescent="0.25">
      <c r="A125" s="6">
        <f t="shared" si="5"/>
        <v>50</v>
      </c>
      <c r="B125" s="35"/>
      <c r="C125" s="8"/>
      <c r="D125" s="11"/>
      <c r="E125" s="10"/>
      <c r="F125" s="11"/>
      <c r="G125" s="44">
        <v>0</v>
      </c>
      <c r="H125" s="12">
        <f t="shared" si="4"/>
        <v>0</v>
      </c>
      <c r="I125" s="43">
        <v>0</v>
      </c>
      <c r="J125" s="13"/>
    </row>
    <row r="126" spans="1:10" ht="33.75" customHeight="1" x14ac:dyDescent="0.25">
      <c r="A126" s="6">
        <f t="shared" si="5"/>
        <v>51</v>
      </c>
      <c r="B126" s="35"/>
      <c r="C126" s="8"/>
      <c r="D126" s="11"/>
      <c r="E126" s="10"/>
      <c r="F126" s="11"/>
      <c r="G126" s="44">
        <v>0</v>
      </c>
      <c r="H126" s="12">
        <f t="shared" si="4"/>
        <v>0</v>
      </c>
      <c r="I126" s="43">
        <v>0</v>
      </c>
      <c r="J126" s="13"/>
    </row>
    <row r="127" spans="1:10" ht="33.75" customHeight="1" x14ac:dyDescent="0.25">
      <c r="A127" s="6">
        <f t="shared" si="5"/>
        <v>52</v>
      </c>
      <c r="B127" s="35"/>
      <c r="C127" s="8"/>
      <c r="D127" s="11"/>
      <c r="E127" s="10"/>
      <c r="F127" s="11"/>
      <c r="G127" s="44">
        <v>0</v>
      </c>
      <c r="H127" s="12">
        <f t="shared" si="4"/>
        <v>0</v>
      </c>
      <c r="I127" s="43">
        <v>0</v>
      </c>
      <c r="J127" s="13"/>
    </row>
    <row r="128" spans="1:10" ht="33.75" customHeight="1" x14ac:dyDescent="0.25">
      <c r="A128" s="6">
        <f t="shared" si="5"/>
        <v>53</v>
      </c>
      <c r="B128" s="35"/>
      <c r="C128" s="8"/>
      <c r="D128" s="11"/>
      <c r="E128" s="10"/>
      <c r="F128" s="11"/>
      <c r="G128" s="44">
        <v>0</v>
      </c>
      <c r="H128" s="12">
        <f t="shared" si="4"/>
        <v>0</v>
      </c>
      <c r="I128" s="43">
        <v>0</v>
      </c>
      <c r="J128" s="13"/>
    </row>
    <row r="129" spans="1:10" ht="33.75" customHeight="1" x14ac:dyDescent="0.25">
      <c r="A129" s="6">
        <f t="shared" si="5"/>
        <v>54</v>
      </c>
      <c r="B129" s="35"/>
      <c r="C129" s="8"/>
      <c r="D129" s="11"/>
      <c r="E129" s="10"/>
      <c r="F129" s="11"/>
      <c r="G129" s="44">
        <v>0</v>
      </c>
      <c r="H129" s="12">
        <f t="shared" si="4"/>
        <v>0</v>
      </c>
      <c r="I129" s="43">
        <v>0</v>
      </c>
      <c r="J129" s="13"/>
    </row>
    <row r="130" spans="1:10" ht="33.75" customHeight="1" x14ac:dyDescent="0.25">
      <c r="A130" s="6">
        <f t="shared" si="5"/>
        <v>55</v>
      </c>
      <c r="B130" s="35"/>
      <c r="C130" s="8"/>
      <c r="D130" s="11"/>
      <c r="E130" s="10"/>
      <c r="F130" s="11"/>
      <c r="G130" s="44">
        <v>0</v>
      </c>
      <c r="H130" s="12">
        <f t="shared" si="4"/>
        <v>0</v>
      </c>
      <c r="I130" s="43">
        <v>0</v>
      </c>
      <c r="J130" s="13"/>
    </row>
    <row r="131" spans="1:10" ht="33.75" customHeight="1" x14ac:dyDescent="0.25">
      <c r="A131" s="6">
        <f t="shared" si="5"/>
        <v>56</v>
      </c>
      <c r="B131" s="35"/>
      <c r="C131" s="8"/>
      <c r="D131" s="11"/>
      <c r="E131" s="10"/>
      <c r="F131" s="11"/>
      <c r="G131" s="44">
        <v>0</v>
      </c>
      <c r="H131" s="12">
        <f t="shared" si="4"/>
        <v>0</v>
      </c>
      <c r="I131" s="43">
        <v>0</v>
      </c>
      <c r="J131" s="13"/>
    </row>
    <row r="132" spans="1:10" ht="33.75" customHeight="1" x14ac:dyDescent="0.25">
      <c r="A132" s="6">
        <f t="shared" si="5"/>
        <v>57</v>
      </c>
      <c r="B132" s="35"/>
      <c r="C132" s="8"/>
      <c r="D132" s="11"/>
      <c r="E132" s="10"/>
      <c r="F132" s="11"/>
      <c r="G132" s="44">
        <v>0</v>
      </c>
      <c r="H132" s="12">
        <f t="shared" si="4"/>
        <v>0</v>
      </c>
      <c r="I132" s="43"/>
      <c r="J132" s="13"/>
    </row>
    <row r="133" spans="1:10" ht="33.75" customHeight="1" x14ac:dyDescent="0.25">
      <c r="A133" s="6">
        <f t="shared" si="5"/>
        <v>58</v>
      </c>
      <c r="B133" s="35"/>
      <c r="C133" s="8"/>
      <c r="D133" s="11"/>
      <c r="E133" s="10"/>
      <c r="F133" s="11"/>
      <c r="G133" s="44">
        <v>0</v>
      </c>
      <c r="H133" s="12">
        <f t="shared" si="4"/>
        <v>0</v>
      </c>
      <c r="I133" s="43">
        <v>0</v>
      </c>
      <c r="J133" s="13"/>
    </row>
    <row r="134" spans="1:10" ht="33.75" customHeight="1" x14ac:dyDescent="0.25">
      <c r="A134" s="6">
        <f t="shared" si="5"/>
        <v>59</v>
      </c>
      <c r="B134" s="35"/>
      <c r="C134" s="8"/>
      <c r="D134" s="11"/>
      <c r="E134" s="10"/>
      <c r="F134" s="11"/>
      <c r="G134" s="44">
        <v>0</v>
      </c>
      <c r="H134" s="12">
        <f t="shared" si="4"/>
        <v>0</v>
      </c>
      <c r="I134" s="43">
        <v>0</v>
      </c>
      <c r="J134" s="13"/>
    </row>
    <row r="135" spans="1:10" ht="33.75" customHeight="1" x14ac:dyDescent="0.25">
      <c r="A135" s="6">
        <f t="shared" si="5"/>
        <v>60</v>
      </c>
      <c r="B135" s="35"/>
      <c r="C135" s="8"/>
      <c r="D135" s="11"/>
      <c r="E135" s="10"/>
      <c r="F135" s="11"/>
      <c r="G135" s="44">
        <v>0</v>
      </c>
      <c r="H135" s="12">
        <f t="shared" si="4"/>
        <v>0</v>
      </c>
      <c r="I135" s="43">
        <v>0</v>
      </c>
      <c r="J135" s="13"/>
    </row>
    <row r="136" spans="1:10" x14ac:dyDescent="0.25">
      <c r="F136" s="5"/>
      <c r="G136" s="93" t="s">
        <v>24</v>
      </c>
      <c r="H136" s="93"/>
      <c r="I136" s="7">
        <f>SUM(I116:I135)</f>
        <v>0</v>
      </c>
    </row>
    <row r="137" spans="1:10" x14ac:dyDescent="0.25">
      <c r="F137" s="5"/>
      <c r="G137" s="93"/>
      <c r="H137" s="93"/>
      <c r="I137" s="7"/>
    </row>
    <row r="138" spans="1:10" x14ac:dyDescent="0.25">
      <c r="F138" s="5"/>
      <c r="G138" s="22"/>
      <c r="H138" s="22"/>
      <c r="I138" s="7"/>
    </row>
    <row r="139" spans="1:10" x14ac:dyDescent="0.25">
      <c r="A139" s="55" t="s">
        <v>76</v>
      </c>
      <c r="B139" s="56"/>
      <c r="C139" s="57">
        <f>SUM(C140:C141)</f>
        <v>0</v>
      </c>
      <c r="F139" s="5"/>
      <c r="G139" s="22"/>
      <c r="H139" s="22"/>
      <c r="I139" s="7"/>
    </row>
    <row r="140" spans="1:10" x14ac:dyDescent="0.25">
      <c r="A140" s="91" t="s">
        <v>73</v>
      </c>
      <c r="B140" s="91"/>
      <c r="C140" s="58">
        <f>SUMIF(Table141525[Expense Type], "Indirect Costs", Table141525[Amount 
Paid by MoHIP])</f>
        <v>0</v>
      </c>
      <c r="F140" s="5"/>
      <c r="G140" s="22"/>
      <c r="H140" s="22"/>
      <c r="I140" s="7"/>
    </row>
    <row r="141" spans="1:10" x14ac:dyDescent="0.25">
      <c r="A141" s="91" t="s">
        <v>74</v>
      </c>
      <c r="B141" s="91"/>
      <c r="C141" s="58">
        <f>SUMIF(Table141525[Expense Type], "Administration", Table141525[Amount 
Paid by MoHIP])</f>
        <v>0</v>
      </c>
      <c r="F141" s="5"/>
      <c r="G141" s="22"/>
      <c r="H141" s="22"/>
      <c r="I141" s="7"/>
    </row>
    <row r="142" spans="1:10" x14ac:dyDescent="0.25">
      <c r="F142" s="5"/>
      <c r="G142" s="22"/>
      <c r="H142" s="22"/>
      <c r="I142" s="7"/>
    </row>
    <row r="143" spans="1:10" x14ac:dyDescent="0.25">
      <c r="F143" s="5"/>
      <c r="G143" s="22"/>
      <c r="H143" s="22"/>
      <c r="I143" s="7"/>
    </row>
    <row r="144" spans="1:10" x14ac:dyDescent="0.25">
      <c r="F144" s="5"/>
      <c r="G144" s="22"/>
      <c r="H144" s="22"/>
      <c r="I144" s="7"/>
    </row>
    <row r="145" spans="6:9" x14ac:dyDescent="0.25">
      <c r="F145" s="5"/>
      <c r="G145" s="22"/>
      <c r="H145" s="22"/>
      <c r="I145" s="7"/>
    </row>
    <row r="146" spans="6:9" x14ac:dyDescent="0.25">
      <c r="F146" s="5"/>
      <c r="G146" s="22"/>
      <c r="H146" s="22"/>
      <c r="I146" s="7"/>
    </row>
    <row r="147" spans="6:9" x14ac:dyDescent="0.25">
      <c r="F147" s="5"/>
      <c r="G147" s="22"/>
      <c r="H147" s="22"/>
      <c r="I147" s="7"/>
    </row>
    <row r="148" spans="6:9" x14ac:dyDescent="0.25">
      <c r="F148" s="5"/>
      <c r="G148" s="22"/>
      <c r="H148" s="22"/>
      <c r="I148" s="7"/>
    </row>
    <row r="149" spans="6:9" x14ac:dyDescent="0.25">
      <c r="F149" s="5"/>
      <c r="G149" s="22"/>
      <c r="H149" s="22"/>
      <c r="I149" s="7"/>
    </row>
    <row r="150" spans="6:9" x14ac:dyDescent="0.25">
      <c r="F150" s="5"/>
      <c r="G150" s="22"/>
      <c r="H150" s="22"/>
      <c r="I150" s="7"/>
    </row>
    <row r="151" spans="6:9" x14ac:dyDescent="0.25">
      <c r="F151" s="5"/>
      <c r="G151" s="22"/>
      <c r="H151" s="22"/>
      <c r="I151" s="7"/>
    </row>
    <row r="152" spans="6:9" x14ac:dyDescent="0.25">
      <c r="F152" s="5"/>
      <c r="G152" s="22"/>
      <c r="H152" s="22"/>
      <c r="I152" s="7"/>
    </row>
    <row r="153" spans="6:9" x14ac:dyDescent="0.25">
      <c r="F153" s="5"/>
      <c r="G153" s="22"/>
      <c r="H153" s="22"/>
      <c r="I153" s="7"/>
    </row>
    <row r="154" spans="6:9" x14ac:dyDescent="0.25">
      <c r="F154" s="5"/>
      <c r="G154" s="22"/>
      <c r="H154" s="22"/>
      <c r="I154" s="7"/>
    </row>
    <row r="155" spans="6:9" x14ac:dyDescent="0.25">
      <c r="F155" s="5"/>
      <c r="G155" s="22"/>
      <c r="H155" s="22"/>
      <c r="I155" s="7"/>
    </row>
    <row r="156" spans="6:9" x14ac:dyDescent="0.25">
      <c r="F156" s="5"/>
      <c r="G156" s="22"/>
      <c r="H156" s="22"/>
      <c r="I156" s="7"/>
    </row>
    <row r="157" spans="6:9" x14ac:dyDescent="0.25">
      <c r="F157" s="5"/>
      <c r="G157" s="22"/>
      <c r="H157" s="22"/>
      <c r="I157" s="7"/>
    </row>
    <row r="158" spans="6:9" x14ac:dyDescent="0.25">
      <c r="F158" s="5"/>
      <c r="G158" s="22"/>
      <c r="H158" s="22"/>
      <c r="I158" s="7"/>
    </row>
    <row r="159" spans="6:9" x14ac:dyDescent="0.25">
      <c r="F159" s="5"/>
      <c r="G159" s="22"/>
      <c r="H159" s="22"/>
      <c r="I159" s="7"/>
    </row>
    <row r="160" spans="6:9" x14ac:dyDescent="0.25">
      <c r="F160" s="5"/>
      <c r="G160" s="22"/>
      <c r="H160" s="22"/>
      <c r="I160" s="7"/>
    </row>
    <row r="162" spans="1:10" ht="27.75" customHeight="1" x14ac:dyDescent="0.25">
      <c r="A162" s="94" t="s">
        <v>8</v>
      </c>
      <c r="B162" s="94"/>
      <c r="C162" s="95">
        <f>C7</f>
        <v>0</v>
      </c>
      <c r="D162" s="96"/>
      <c r="E162" s="14"/>
      <c r="F162" s="14"/>
      <c r="G162" s="34"/>
      <c r="H162" s="34"/>
      <c r="I162" s="34"/>
      <c r="J162" s="34"/>
    </row>
    <row r="163" spans="1:10" ht="27.75" customHeight="1" x14ac:dyDescent="0.25">
      <c r="A163" s="94" t="s">
        <v>9</v>
      </c>
      <c r="B163" s="94"/>
      <c r="C163" s="95">
        <f>C8</f>
        <v>0</v>
      </c>
      <c r="D163" s="96"/>
      <c r="E163" s="14"/>
      <c r="F163" s="15"/>
      <c r="G163" s="15"/>
      <c r="H163" s="15"/>
      <c r="I163" s="15"/>
      <c r="J163" s="15"/>
    </row>
    <row r="164" spans="1:10" ht="27.75" customHeight="1" x14ac:dyDescent="0.25">
      <c r="A164" s="94" t="s">
        <v>10</v>
      </c>
      <c r="B164" s="94"/>
      <c r="C164" s="95">
        <f>C9</f>
        <v>0</v>
      </c>
      <c r="D164" s="96"/>
      <c r="E164" s="15"/>
      <c r="F164" s="15"/>
      <c r="G164" s="15"/>
      <c r="H164" s="15"/>
      <c r="I164" s="15"/>
      <c r="J164" s="15"/>
    </row>
    <row r="165" spans="1:10" ht="27" customHeight="1" x14ac:dyDescent="0.25">
      <c r="A165" s="94" t="s">
        <v>11</v>
      </c>
      <c r="B165" s="94"/>
      <c r="C165" s="95">
        <f>C10</f>
        <v>0</v>
      </c>
      <c r="D165" s="96"/>
      <c r="E165" s="15"/>
      <c r="F165" s="15"/>
      <c r="G165" s="15"/>
      <c r="H165" s="15"/>
      <c r="I165" s="15"/>
      <c r="J165" s="15"/>
    </row>
    <row r="166" spans="1:10" ht="18" customHeight="1" x14ac:dyDescent="0.25">
      <c r="A166" s="104"/>
      <c r="B166" s="104"/>
      <c r="C166" s="105"/>
      <c r="D166" s="105"/>
      <c r="E166" s="15"/>
      <c r="F166" s="15"/>
      <c r="G166" s="15"/>
      <c r="H166" s="15"/>
      <c r="I166" s="14"/>
      <c r="J166" s="14"/>
    </row>
    <row r="167" spans="1:10" ht="51" customHeight="1" x14ac:dyDescent="0.25">
      <c r="A167" s="20" t="s">
        <v>0</v>
      </c>
      <c r="B167" s="20" t="s">
        <v>1</v>
      </c>
      <c r="C167" s="20" t="s">
        <v>81</v>
      </c>
      <c r="D167" s="118" t="s">
        <v>3</v>
      </c>
      <c r="E167" s="20" t="s">
        <v>2</v>
      </c>
      <c r="F167" s="20" t="s">
        <v>15</v>
      </c>
      <c r="G167" s="20" t="s">
        <v>4</v>
      </c>
      <c r="H167" s="21" t="s">
        <v>63</v>
      </c>
      <c r="I167" s="20" t="s">
        <v>64</v>
      </c>
      <c r="J167" s="20" t="s">
        <v>12</v>
      </c>
    </row>
    <row r="168" spans="1:10" ht="33.75" customHeight="1" x14ac:dyDescent="0.25">
      <c r="A168" s="6">
        <v>61</v>
      </c>
      <c r="B168" s="35"/>
      <c r="C168" s="8"/>
      <c r="D168" s="11"/>
      <c r="E168" s="10"/>
      <c r="F168" s="11"/>
      <c r="G168" s="44">
        <v>0</v>
      </c>
      <c r="H168" s="12">
        <f t="shared" ref="H168:H187" si="6">IFERROR(I168/G168,0)</f>
        <v>0</v>
      </c>
      <c r="I168" s="43">
        <v>0</v>
      </c>
      <c r="J168" s="13"/>
    </row>
    <row r="169" spans="1:10" ht="33.75" customHeight="1" x14ac:dyDescent="0.25">
      <c r="A169" s="6">
        <v>62</v>
      </c>
      <c r="B169" s="35"/>
      <c r="C169" s="8"/>
      <c r="D169" s="11"/>
      <c r="E169" s="10"/>
      <c r="F169" s="11"/>
      <c r="G169" s="44">
        <v>0</v>
      </c>
      <c r="H169" s="12">
        <f t="shared" si="6"/>
        <v>0</v>
      </c>
      <c r="I169" s="43">
        <v>0</v>
      </c>
      <c r="J169" s="13"/>
    </row>
    <row r="170" spans="1:10" ht="33.75" customHeight="1" x14ac:dyDescent="0.25">
      <c r="A170" s="6">
        <f t="shared" ref="A170:A187" si="7">A169+1</f>
        <v>63</v>
      </c>
      <c r="B170" s="35"/>
      <c r="C170" s="8"/>
      <c r="D170" s="11"/>
      <c r="E170" s="10"/>
      <c r="F170" s="11"/>
      <c r="G170" s="44">
        <v>0</v>
      </c>
      <c r="H170" s="12">
        <f t="shared" si="6"/>
        <v>0</v>
      </c>
      <c r="I170" s="43">
        <v>0</v>
      </c>
      <c r="J170" s="13"/>
    </row>
    <row r="171" spans="1:10" ht="33.75" customHeight="1" x14ac:dyDescent="0.25">
      <c r="A171" s="6">
        <f t="shared" si="7"/>
        <v>64</v>
      </c>
      <c r="B171" s="35"/>
      <c r="C171" s="8"/>
      <c r="D171" s="11"/>
      <c r="E171" s="10"/>
      <c r="F171" s="11"/>
      <c r="G171" s="44">
        <v>0</v>
      </c>
      <c r="H171" s="12">
        <f t="shared" si="6"/>
        <v>0</v>
      </c>
      <c r="I171" s="43">
        <v>0</v>
      </c>
      <c r="J171" s="13"/>
    </row>
    <row r="172" spans="1:10" ht="33.75" customHeight="1" x14ac:dyDescent="0.25">
      <c r="A172" s="6">
        <f t="shared" si="7"/>
        <v>65</v>
      </c>
      <c r="B172" s="35"/>
      <c r="C172" s="8"/>
      <c r="D172" s="11"/>
      <c r="E172" s="10"/>
      <c r="F172" s="11"/>
      <c r="G172" s="44">
        <v>0</v>
      </c>
      <c r="H172" s="12">
        <f t="shared" si="6"/>
        <v>0</v>
      </c>
      <c r="I172" s="43">
        <v>0</v>
      </c>
      <c r="J172" s="13"/>
    </row>
    <row r="173" spans="1:10" ht="33.75" customHeight="1" x14ac:dyDescent="0.25">
      <c r="A173" s="6">
        <f t="shared" si="7"/>
        <v>66</v>
      </c>
      <c r="B173" s="35"/>
      <c r="C173" s="8"/>
      <c r="D173" s="11"/>
      <c r="E173" s="10"/>
      <c r="F173" s="11"/>
      <c r="G173" s="44">
        <v>0</v>
      </c>
      <c r="H173" s="12">
        <f t="shared" si="6"/>
        <v>0</v>
      </c>
      <c r="I173" s="43">
        <v>0</v>
      </c>
      <c r="J173" s="13"/>
    </row>
    <row r="174" spans="1:10" ht="33.75" customHeight="1" x14ac:dyDescent="0.25">
      <c r="A174" s="6">
        <f t="shared" si="7"/>
        <v>67</v>
      </c>
      <c r="B174" s="35"/>
      <c r="C174" s="8"/>
      <c r="D174" s="11"/>
      <c r="E174" s="10"/>
      <c r="F174" s="11"/>
      <c r="G174" s="44">
        <v>0</v>
      </c>
      <c r="H174" s="12">
        <f t="shared" si="6"/>
        <v>0</v>
      </c>
      <c r="I174" s="43">
        <v>0</v>
      </c>
      <c r="J174" s="13"/>
    </row>
    <row r="175" spans="1:10" ht="33.75" customHeight="1" x14ac:dyDescent="0.25">
      <c r="A175" s="6">
        <f t="shared" si="7"/>
        <v>68</v>
      </c>
      <c r="B175" s="35"/>
      <c r="C175" s="8"/>
      <c r="D175" s="11"/>
      <c r="E175" s="10"/>
      <c r="F175" s="11"/>
      <c r="G175" s="44">
        <v>0</v>
      </c>
      <c r="H175" s="12">
        <f t="shared" si="6"/>
        <v>0</v>
      </c>
      <c r="I175" s="43">
        <v>0</v>
      </c>
      <c r="J175" s="13"/>
    </row>
    <row r="176" spans="1:10" ht="33.75" customHeight="1" x14ac:dyDescent="0.25">
      <c r="A176" s="6">
        <f t="shared" si="7"/>
        <v>69</v>
      </c>
      <c r="B176" s="35"/>
      <c r="C176" s="8"/>
      <c r="D176" s="11"/>
      <c r="E176" s="10"/>
      <c r="F176" s="11"/>
      <c r="G176" s="44">
        <v>0</v>
      </c>
      <c r="H176" s="12">
        <f t="shared" si="6"/>
        <v>0</v>
      </c>
      <c r="I176" s="43">
        <v>0</v>
      </c>
      <c r="J176" s="13"/>
    </row>
    <row r="177" spans="1:10" ht="33.75" customHeight="1" x14ac:dyDescent="0.25">
      <c r="A177" s="6">
        <f t="shared" si="7"/>
        <v>70</v>
      </c>
      <c r="B177" s="35"/>
      <c r="C177" s="8"/>
      <c r="D177" s="11"/>
      <c r="E177" s="10"/>
      <c r="F177" s="11"/>
      <c r="G177" s="44">
        <v>0</v>
      </c>
      <c r="H177" s="12">
        <f t="shared" si="6"/>
        <v>0</v>
      </c>
      <c r="I177" s="43">
        <v>0</v>
      </c>
      <c r="J177" s="13"/>
    </row>
    <row r="178" spans="1:10" ht="33.75" customHeight="1" x14ac:dyDescent="0.25">
      <c r="A178" s="6">
        <f t="shared" si="7"/>
        <v>71</v>
      </c>
      <c r="B178" s="35"/>
      <c r="C178" s="8"/>
      <c r="D178" s="11"/>
      <c r="E178" s="10"/>
      <c r="F178" s="11"/>
      <c r="G178" s="44">
        <v>0</v>
      </c>
      <c r="H178" s="12">
        <f t="shared" si="6"/>
        <v>0</v>
      </c>
      <c r="I178" s="43">
        <v>0</v>
      </c>
      <c r="J178" s="13"/>
    </row>
    <row r="179" spans="1:10" ht="33.75" customHeight="1" x14ac:dyDescent="0.25">
      <c r="A179" s="6">
        <f t="shared" si="7"/>
        <v>72</v>
      </c>
      <c r="B179" s="35"/>
      <c r="C179" s="8"/>
      <c r="D179" s="11"/>
      <c r="E179" s="10"/>
      <c r="F179" s="11"/>
      <c r="G179" s="44">
        <v>0</v>
      </c>
      <c r="H179" s="12">
        <f t="shared" si="6"/>
        <v>0</v>
      </c>
      <c r="I179" s="43">
        <v>0</v>
      </c>
      <c r="J179" s="13"/>
    </row>
    <row r="180" spans="1:10" ht="33.75" customHeight="1" x14ac:dyDescent="0.25">
      <c r="A180" s="6">
        <f t="shared" si="7"/>
        <v>73</v>
      </c>
      <c r="B180" s="35"/>
      <c r="C180" s="8"/>
      <c r="D180" s="11"/>
      <c r="E180" s="10"/>
      <c r="F180" s="11"/>
      <c r="G180" s="44">
        <v>0</v>
      </c>
      <c r="H180" s="12">
        <f t="shared" si="6"/>
        <v>0</v>
      </c>
      <c r="I180" s="43">
        <v>0</v>
      </c>
      <c r="J180" s="13"/>
    </row>
    <row r="181" spans="1:10" ht="33.75" customHeight="1" x14ac:dyDescent="0.25">
      <c r="A181" s="6">
        <f t="shared" si="7"/>
        <v>74</v>
      </c>
      <c r="B181" s="35"/>
      <c r="C181" s="8"/>
      <c r="D181" s="11"/>
      <c r="E181" s="10"/>
      <c r="F181" s="11"/>
      <c r="G181" s="44">
        <v>0</v>
      </c>
      <c r="H181" s="12">
        <f t="shared" si="6"/>
        <v>0</v>
      </c>
      <c r="I181" s="43">
        <v>0</v>
      </c>
      <c r="J181" s="13"/>
    </row>
    <row r="182" spans="1:10" ht="33.75" customHeight="1" x14ac:dyDescent="0.25">
      <c r="A182" s="6">
        <f t="shared" si="7"/>
        <v>75</v>
      </c>
      <c r="B182" s="35"/>
      <c r="C182" s="8"/>
      <c r="D182" s="11"/>
      <c r="E182" s="10"/>
      <c r="F182" s="11"/>
      <c r="G182" s="44">
        <v>0</v>
      </c>
      <c r="H182" s="12">
        <f t="shared" si="6"/>
        <v>0</v>
      </c>
      <c r="I182" s="43">
        <v>0</v>
      </c>
      <c r="J182" s="13"/>
    </row>
    <row r="183" spans="1:10" ht="33.75" customHeight="1" x14ac:dyDescent="0.25">
      <c r="A183" s="6">
        <f t="shared" si="7"/>
        <v>76</v>
      </c>
      <c r="B183" s="35"/>
      <c r="C183" s="8"/>
      <c r="D183" s="11"/>
      <c r="E183" s="10"/>
      <c r="F183" s="11"/>
      <c r="G183" s="44">
        <v>0</v>
      </c>
      <c r="H183" s="12">
        <f t="shared" si="6"/>
        <v>0</v>
      </c>
      <c r="I183" s="43">
        <v>0</v>
      </c>
      <c r="J183" s="13"/>
    </row>
    <row r="184" spans="1:10" ht="33.75" customHeight="1" x14ac:dyDescent="0.25">
      <c r="A184" s="6">
        <f t="shared" si="7"/>
        <v>77</v>
      </c>
      <c r="B184" s="35"/>
      <c r="C184" s="8"/>
      <c r="D184" s="11"/>
      <c r="E184" s="10"/>
      <c r="F184" s="11"/>
      <c r="G184" s="44">
        <v>0</v>
      </c>
      <c r="H184" s="12">
        <f t="shared" si="6"/>
        <v>0</v>
      </c>
      <c r="I184" s="43">
        <v>0</v>
      </c>
      <c r="J184" s="13"/>
    </row>
    <row r="185" spans="1:10" ht="33.75" customHeight="1" x14ac:dyDescent="0.25">
      <c r="A185" s="6">
        <f t="shared" si="7"/>
        <v>78</v>
      </c>
      <c r="B185" s="35"/>
      <c r="C185" s="8"/>
      <c r="D185" s="11"/>
      <c r="E185" s="10"/>
      <c r="F185" s="11"/>
      <c r="G185" s="44">
        <v>0</v>
      </c>
      <c r="H185" s="12">
        <f t="shared" si="6"/>
        <v>0</v>
      </c>
      <c r="I185" s="43">
        <v>0</v>
      </c>
      <c r="J185" s="13"/>
    </row>
    <row r="186" spans="1:10" ht="33.75" customHeight="1" x14ac:dyDescent="0.25">
      <c r="A186" s="6">
        <f t="shared" si="7"/>
        <v>79</v>
      </c>
      <c r="B186" s="35"/>
      <c r="C186" s="8"/>
      <c r="D186" s="11"/>
      <c r="E186" s="10"/>
      <c r="F186" s="11"/>
      <c r="G186" s="44">
        <v>0</v>
      </c>
      <c r="H186" s="12">
        <f t="shared" si="6"/>
        <v>0</v>
      </c>
      <c r="I186" s="43">
        <v>0</v>
      </c>
      <c r="J186" s="13"/>
    </row>
    <row r="187" spans="1:10" ht="33.75" customHeight="1" x14ac:dyDescent="0.25">
      <c r="A187" s="6">
        <f t="shared" si="7"/>
        <v>80</v>
      </c>
      <c r="B187" s="35"/>
      <c r="C187" s="8"/>
      <c r="D187" s="11"/>
      <c r="E187" s="10"/>
      <c r="F187" s="11"/>
      <c r="G187" s="44">
        <v>0</v>
      </c>
      <c r="H187" s="12">
        <f t="shared" si="6"/>
        <v>0</v>
      </c>
      <c r="I187" s="43">
        <v>0</v>
      </c>
      <c r="J187" s="13"/>
    </row>
    <row r="188" spans="1:10" x14ac:dyDescent="0.25">
      <c r="G188" s="93" t="s">
        <v>25</v>
      </c>
      <c r="H188" s="93"/>
      <c r="I188" s="7">
        <f>SUM(I168:I187)</f>
        <v>0</v>
      </c>
    </row>
    <row r="189" spans="1:10" x14ac:dyDescent="0.25">
      <c r="G189" s="106"/>
      <c r="H189" s="106"/>
      <c r="I189" s="48"/>
    </row>
    <row r="190" spans="1:10" x14ac:dyDescent="0.25">
      <c r="A190" s="55" t="s">
        <v>77</v>
      </c>
      <c r="B190" s="56"/>
      <c r="C190" s="57">
        <f>SUM(C191:C192)</f>
        <v>0</v>
      </c>
    </row>
    <row r="191" spans="1:10" x14ac:dyDescent="0.25">
      <c r="A191" s="91" t="s">
        <v>73</v>
      </c>
      <c r="B191" s="91"/>
      <c r="C191" s="58">
        <f>SUMIF(Table14151627[Expense Type], "Indirect Costs", Table14151627[Amount 
Paid by MoHIP])</f>
        <v>0</v>
      </c>
    </row>
    <row r="192" spans="1:10" x14ac:dyDescent="0.25">
      <c r="A192" s="91" t="s">
        <v>74</v>
      </c>
      <c r="B192" s="91"/>
      <c r="C192" s="58">
        <f>SUMIF(Table14151627[Expense Type], "Administration", Table14151627[Amount 
Paid by MoHIP])</f>
        <v>0</v>
      </c>
    </row>
  </sheetData>
  <sheetProtection algorithmName="SHA-512" hashValue="WTWh8sS3B9URN3+LHYUA3Txxgp+TSKD7dTpRMH69sxJhXuLf6x1B3U/wdzkRMtNvMIiQ4//pclEKZlYXj1RY7g==" saltValue="0C77ZJod9qHgnOV80u5lKw==" spinCount="100000" sheet="1" selectLockedCells="1"/>
  <mergeCells count="60">
    <mergeCell ref="A162:B162"/>
    <mergeCell ref="G189:H189"/>
    <mergeCell ref="A166:B166"/>
    <mergeCell ref="C166:D166"/>
    <mergeCell ref="G188:H188"/>
    <mergeCell ref="A163:B163"/>
    <mergeCell ref="C163:D163"/>
    <mergeCell ref="A164:B164"/>
    <mergeCell ref="C164:D164"/>
    <mergeCell ref="A165:B165"/>
    <mergeCell ref="C165:D165"/>
    <mergeCell ref="A88:B88"/>
    <mergeCell ref="A89:B89"/>
    <mergeCell ref="A140:B140"/>
    <mergeCell ref="G36:H36"/>
    <mergeCell ref="G85:H85"/>
    <mergeCell ref="G137:H137"/>
    <mergeCell ref="A62:B62"/>
    <mergeCell ref="C62:D62"/>
    <mergeCell ref="A113:B113"/>
    <mergeCell ref="C113:D113"/>
    <mergeCell ref="A114:B114"/>
    <mergeCell ref="C114:D114"/>
    <mergeCell ref="G136:H136"/>
    <mergeCell ref="G10:J10"/>
    <mergeCell ref="A39:B39"/>
    <mergeCell ref="A12:B12"/>
    <mergeCell ref="A60:B60"/>
    <mergeCell ref="C60:D60"/>
    <mergeCell ref="A59:B59"/>
    <mergeCell ref="C59:D59"/>
    <mergeCell ref="C12:D12"/>
    <mergeCell ref="A40:B40"/>
    <mergeCell ref="A10:B10"/>
    <mergeCell ref="C10:D10"/>
    <mergeCell ref="A11:B11"/>
    <mergeCell ref="C11:D11"/>
    <mergeCell ref="C58:D58"/>
    <mergeCell ref="A7:B7"/>
    <mergeCell ref="C7:D7"/>
    <mergeCell ref="A8:B8"/>
    <mergeCell ref="C8:D8"/>
    <mergeCell ref="A9:B9"/>
    <mergeCell ref="C9:D9"/>
    <mergeCell ref="A141:B141"/>
    <mergeCell ref="A191:B191"/>
    <mergeCell ref="A192:B192"/>
    <mergeCell ref="G11:J11"/>
    <mergeCell ref="G35:H35"/>
    <mergeCell ref="A58:B58"/>
    <mergeCell ref="A61:B61"/>
    <mergeCell ref="C61:D61"/>
    <mergeCell ref="C162:D162"/>
    <mergeCell ref="G84:H84"/>
    <mergeCell ref="A110:B110"/>
    <mergeCell ref="C110:D110"/>
    <mergeCell ref="A111:B111"/>
    <mergeCell ref="C111:D111"/>
    <mergeCell ref="A112:B112"/>
    <mergeCell ref="C112:D112"/>
  </mergeCells>
  <pageMargins left="0.7" right="0.7" top="0.75" bottom="0.75" header="0.3" footer="0.3"/>
  <pageSetup scale="56" orientation="portrait" r:id="rId1"/>
  <headerFooter scaleWithDoc="0">
    <oddHeader xml:space="preserve">&amp;L&amp;G&amp;C&amp;"-,Bold"&amp;14Missouri Housing Innovation Program
Homeless Management Information System 
Expense Detail Form
&amp;R&amp;"-,Bold"MoHIP-402
</oddHeader>
    <oddFooter>&amp;R&amp;P</oddFooter>
  </headerFooter>
  <legacyDrawingHF r:id="rId2"/>
  <tableParts count="4">
    <tablePart r:id="rId3"/>
    <tablePart r:id="rId4"/>
    <tablePart r:id="rId5"/>
    <tablePart r:id="rId6"/>
  </tableParts>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100-000000000000}">
          <x14:formula1>
            <xm:f>DropDownMenus!$A$9:$A$13</xm:f>
          </x14:formula1>
          <xm:sqref>B64:B83 B15:B34 B116:B135 B168:B187</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tabColor theme="6" tint="0.59999389629810485"/>
  </sheetPr>
  <dimension ref="A7:K191"/>
  <sheetViews>
    <sheetView showGridLines="0" showRuler="0" view="pageLayout" topLeftCell="A8" zoomScaleNormal="90" zoomScaleSheetLayoutView="100" workbookViewId="0">
      <selection activeCell="G17" sqref="G17"/>
    </sheetView>
  </sheetViews>
  <sheetFormatPr defaultColWidth="2.42578125" defaultRowHeight="15" x14ac:dyDescent="0.25"/>
  <cols>
    <col min="1" max="1" width="5" style="3" customWidth="1"/>
    <col min="2" max="2" width="20.85546875" style="1" customWidth="1"/>
    <col min="3" max="3" width="18.7109375" style="9" customWidth="1"/>
    <col min="4" max="4" width="14.7109375" style="3" customWidth="1"/>
    <col min="5" max="5" width="9.140625" style="3" customWidth="1"/>
    <col min="6" max="6" width="22.42578125" style="3" customWidth="1"/>
    <col min="7" max="7" width="11.7109375" style="3" customWidth="1"/>
    <col min="8" max="8" width="8.140625" style="4" customWidth="1"/>
    <col min="9" max="9" width="14.85546875" style="1" customWidth="1"/>
    <col min="10" max="10" width="27.85546875" style="1" customWidth="1"/>
    <col min="11" max="11" width="2.42578125" style="1"/>
    <col min="12" max="12" width="16.7109375" style="1" customWidth="1"/>
    <col min="13" max="16384" width="2.42578125" style="1"/>
  </cols>
  <sheetData>
    <row r="7" spans="1:11" ht="27.75" customHeight="1" x14ac:dyDescent="0.25">
      <c r="A7" s="121" t="s">
        <v>8</v>
      </c>
      <c r="B7" s="122"/>
      <c r="C7" s="139">
        <f>'Back-Up Summary'!D4</f>
        <v>0</v>
      </c>
      <c r="D7" s="140"/>
      <c r="E7" s="123"/>
      <c r="F7" s="123"/>
      <c r="G7" s="124"/>
      <c r="H7" s="125"/>
      <c r="I7" s="125"/>
      <c r="J7" s="125"/>
      <c r="K7" s="126"/>
    </row>
    <row r="8" spans="1:11" ht="27.75" customHeight="1" x14ac:dyDescent="0.25">
      <c r="A8" s="121" t="s">
        <v>9</v>
      </c>
      <c r="B8" s="122"/>
      <c r="C8" s="140">
        <f>'Back-Up Summary'!D5</f>
        <v>0</v>
      </c>
      <c r="D8" s="140"/>
      <c r="E8" s="123"/>
      <c r="F8" s="127"/>
      <c r="G8" s="127"/>
      <c r="H8" s="128"/>
      <c r="I8" s="128"/>
      <c r="J8" s="128"/>
      <c r="K8" s="126"/>
    </row>
    <row r="9" spans="1:11" ht="27" customHeight="1" x14ac:dyDescent="0.25">
      <c r="A9" s="121" t="s">
        <v>10</v>
      </c>
      <c r="B9" s="122"/>
      <c r="C9" s="140">
        <f>'Back-Up Summary'!D6</f>
        <v>0</v>
      </c>
      <c r="D9" s="140"/>
      <c r="E9" s="127"/>
      <c r="F9" s="127"/>
      <c r="G9" s="127"/>
      <c r="H9" s="127"/>
      <c r="I9" s="127"/>
      <c r="J9" s="127"/>
      <c r="K9" s="126"/>
    </row>
    <row r="10" spans="1:11" ht="27.75" customHeight="1" x14ac:dyDescent="0.25">
      <c r="A10" s="121" t="s">
        <v>11</v>
      </c>
      <c r="B10" s="122"/>
      <c r="C10" s="103"/>
      <c r="D10" s="103"/>
      <c r="E10" s="127"/>
      <c r="F10" s="127"/>
      <c r="G10" s="127"/>
      <c r="H10" s="129" t="s">
        <v>13</v>
      </c>
      <c r="I10" s="129"/>
      <c r="J10" s="129"/>
      <c r="K10" s="126"/>
    </row>
    <row r="11" spans="1:11" ht="43.5" customHeight="1" x14ac:dyDescent="0.25">
      <c r="A11" s="121" t="s">
        <v>66</v>
      </c>
      <c r="B11" s="122"/>
      <c r="C11" s="112">
        <f>SUM(I31,I87,I137,I185)</f>
        <v>0</v>
      </c>
      <c r="D11" s="113" t="s">
        <v>43</v>
      </c>
      <c r="E11" s="127"/>
      <c r="F11" s="127"/>
      <c r="G11" s="127"/>
      <c r="H11" s="130" t="s">
        <v>65</v>
      </c>
      <c r="I11" s="130"/>
      <c r="J11" s="130"/>
      <c r="K11" s="126"/>
    </row>
    <row r="12" spans="1:11" ht="43.5" customHeight="1" x14ac:dyDescent="0.25">
      <c r="A12" s="131" t="s">
        <v>69</v>
      </c>
      <c r="B12" s="131"/>
      <c r="C12" s="112">
        <f>SUM(C33,C90,C142,C189)</f>
        <v>0</v>
      </c>
      <c r="D12" s="112"/>
      <c r="E12" s="127"/>
      <c r="F12" s="127"/>
      <c r="G12" s="127"/>
      <c r="H12" s="132"/>
      <c r="I12" s="132"/>
      <c r="J12" s="132"/>
      <c r="K12" s="126"/>
    </row>
    <row r="13" spans="1:11" ht="15.75" x14ac:dyDescent="0.25">
      <c r="A13" s="133"/>
      <c r="B13" s="134"/>
      <c r="C13" s="33"/>
      <c r="D13" s="133"/>
      <c r="E13" s="133"/>
      <c r="F13" s="133"/>
      <c r="G13" s="127"/>
      <c r="H13" s="127"/>
      <c r="I13" s="127"/>
      <c r="J13" s="127"/>
      <c r="K13" s="126"/>
    </row>
    <row r="14" spans="1:11" ht="15.75" x14ac:dyDescent="0.25">
      <c r="A14" s="133"/>
      <c r="B14" s="134"/>
      <c r="C14" s="33"/>
      <c r="D14" s="133"/>
      <c r="E14" s="133"/>
      <c r="F14" s="133"/>
      <c r="G14" s="133"/>
      <c r="H14" s="135"/>
      <c r="I14" s="123"/>
      <c r="J14" s="123"/>
      <c r="K14" s="126"/>
    </row>
    <row r="15" spans="1:11" s="2" customFormat="1" ht="63" x14ac:dyDescent="0.25">
      <c r="A15" s="136" t="s">
        <v>0</v>
      </c>
      <c r="B15" s="136" t="s">
        <v>1</v>
      </c>
      <c r="C15" s="136" t="s">
        <v>81</v>
      </c>
      <c r="D15" s="136" t="s">
        <v>3</v>
      </c>
      <c r="E15" s="136" t="s">
        <v>2</v>
      </c>
      <c r="F15" s="136" t="s">
        <v>15</v>
      </c>
      <c r="G15" s="136" t="s">
        <v>4</v>
      </c>
      <c r="H15" s="137" t="s">
        <v>63</v>
      </c>
      <c r="I15" s="136" t="s">
        <v>64</v>
      </c>
      <c r="J15" s="136" t="s">
        <v>12</v>
      </c>
      <c r="K15" s="138"/>
    </row>
    <row r="16" spans="1:11" ht="33" customHeight="1" x14ac:dyDescent="0.25">
      <c r="A16" s="6">
        <v>1</v>
      </c>
      <c r="B16" s="11"/>
      <c r="C16" s="8"/>
      <c r="D16" s="11"/>
      <c r="E16" s="10"/>
      <c r="F16" s="11"/>
      <c r="G16" s="44">
        <v>0</v>
      </c>
      <c r="H16" s="12">
        <f>IFERROR(I16/Table15712[[#This Row],[Total Amount]],0)</f>
        <v>0</v>
      </c>
      <c r="I16" s="43">
        <v>0</v>
      </c>
      <c r="J16" s="13"/>
    </row>
    <row r="17" spans="1:10" ht="33" customHeight="1" x14ac:dyDescent="0.25">
      <c r="A17" s="6">
        <v>2</v>
      </c>
      <c r="B17" s="11"/>
      <c r="C17" s="8"/>
      <c r="D17" s="11"/>
      <c r="E17" s="10"/>
      <c r="F17" s="11"/>
      <c r="G17" s="44">
        <v>0</v>
      </c>
      <c r="H17" s="12">
        <f>IFERROR(I17/Table15712[[#This Row],[Total Amount]],0)</f>
        <v>0</v>
      </c>
      <c r="I17" s="43">
        <v>0</v>
      </c>
      <c r="J17" s="13"/>
    </row>
    <row r="18" spans="1:10" ht="33" customHeight="1" x14ac:dyDescent="0.25">
      <c r="A18" s="6">
        <v>3</v>
      </c>
      <c r="B18" s="11"/>
      <c r="C18" s="8"/>
      <c r="D18" s="11"/>
      <c r="E18" s="10"/>
      <c r="F18" s="11"/>
      <c r="G18" s="44">
        <v>0</v>
      </c>
      <c r="H18" s="12">
        <f>IFERROR(I18/Table15712[[#This Row],[Total Amount]],0)</f>
        <v>0</v>
      </c>
      <c r="I18" s="43">
        <v>0</v>
      </c>
      <c r="J18" s="13"/>
    </row>
    <row r="19" spans="1:10" ht="33" customHeight="1" x14ac:dyDescent="0.25">
      <c r="A19" s="6">
        <v>4</v>
      </c>
      <c r="B19" s="11"/>
      <c r="C19" s="8"/>
      <c r="D19" s="11"/>
      <c r="E19" s="10"/>
      <c r="F19" s="11"/>
      <c r="G19" s="44">
        <v>0</v>
      </c>
      <c r="H19" s="12">
        <f>IFERROR(I19/Table15712[[#This Row],[Total Amount]],0)</f>
        <v>0</v>
      </c>
      <c r="I19" s="43">
        <v>0</v>
      </c>
      <c r="J19" s="13"/>
    </row>
    <row r="20" spans="1:10" ht="33" customHeight="1" x14ac:dyDescent="0.25">
      <c r="A20" s="6">
        <v>5</v>
      </c>
      <c r="B20" s="11"/>
      <c r="C20" s="8"/>
      <c r="D20" s="11"/>
      <c r="E20" s="10"/>
      <c r="F20" s="11"/>
      <c r="G20" s="44">
        <v>0</v>
      </c>
      <c r="H20" s="12">
        <f>IFERROR(I20/Table15712[[#This Row],[Total Amount]],0)</f>
        <v>0</v>
      </c>
      <c r="I20" s="43">
        <v>0</v>
      </c>
      <c r="J20" s="13"/>
    </row>
    <row r="21" spans="1:10" ht="33" customHeight="1" x14ac:dyDescent="0.25">
      <c r="A21" s="6">
        <v>6</v>
      </c>
      <c r="B21" s="11"/>
      <c r="C21" s="8"/>
      <c r="D21" s="11"/>
      <c r="E21" s="10"/>
      <c r="F21" s="11"/>
      <c r="G21" s="44">
        <v>0</v>
      </c>
      <c r="H21" s="12">
        <f>IFERROR(I21/Table15712[[#This Row],[Total Amount]],0)</f>
        <v>0</v>
      </c>
      <c r="I21" s="43">
        <v>0</v>
      </c>
      <c r="J21" s="13"/>
    </row>
    <row r="22" spans="1:10" ht="33" customHeight="1" x14ac:dyDescent="0.25">
      <c r="A22" s="6">
        <v>7</v>
      </c>
      <c r="B22" s="11"/>
      <c r="C22" s="8"/>
      <c r="D22" s="11"/>
      <c r="E22" s="10"/>
      <c r="F22" s="11"/>
      <c r="G22" s="44">
        <v>0</v>
      </c>
      <c r="H22" s="12">
        <f>IFERROR(I22/Table15712[[#This Row],[Total Amount]],0)</f>
        <v>0</v>
      </c>
      <c r="I22" s="43">
        <v>0</v>
      </c>
      <c r="J22" s="13"/>
    </row>
    <row r="23" spans="1:10" ht="33" customHeight="1" x14ac:dyDescent="0.25">
      <c r="A23" s="6">
        <v>8</v>
      </c>
      <c r="B23" s="11"/>
      <c r="C23" s="8"/>
      <c r="D23" s="11"/>
      <c r="E23" s="10"/>
      <c r="F23" s="11"/>
      <c r="G23" s="44">
        <v>0</v>
      </c>
      <c r="H23" s="12">
        <f>IFERROR(I23/Table15712[[#This Row],[Total Amount]],0)</f>
        <v>0</v>
      </c>
      <c r="I23" s="43">
        <v>0</v>
      </c>
      <c r="J23" s="13"/>
    </row>
    <row r="24" spans="1:10" ht="33" customHeight="1" x14ac:dyDescent="0.25">
      <c r="A24" s="6">
        <v>9</v>
      </c>
      <c r="B24" s="11"/>
      <c r="C24" s="8"/>
      <c r="D24" s="11"/>
      <c r="E24" s="10"/>
      <c r="F24" s="11"/>
      <c r="G24" s="44">
        <v>0</v>
      </c>
      <c r="H24" s="12">
        <f>IFERROR(I24/Table15712[[#This Row],[Total Amount]],0)</f>
        <v>0</v>
      </c>
      <c r="I24" s="43">
        <v>0</v>
      </c>
      <c r="J24" s="13"/>
    </row>
    <row r="25" spans="1:10" ht="33" customHeight="1" x14ac:dyDescent="0.25">
      <c r="A25" s="6">
        <v>10</v>
      </c>
      <c r="B25" s="11"/>
      <c r="C25" s="8"/>
      <c r="D25" s="11"/>
      <c r="E25" s="10"/>
      <c r="F25" s="11"/>
      <c r="G25" s="44">
        <v>0</v>
      </c>
      <c r="H25" s="12">
        <f>IFERROR(I25/Table15712[[#This Row],[Total Amount]],0)</f>
        <v>0</v>
      </c>
      <c r="I25" s="43">
        <v>0</v>
      </c>
      <c r="J25" s="13"/>
    </row>
    <row r="26" spans="1:10" ht="33" customHeight="1" x14ac:dyDescent="0.25">
      <c r="A26" s="6">
        <v>11</v>
      </c>
      <c r="B26" s="11"/>
      <c r="C26" s="8"/>
      <c r="D26" s="11"/>
      <c r="E26" s="10"/>
      <c r="F26" s="11"/>
      <c r="G26" s="44">
        <v>0</v>
      </c>
      <c r="H26" s="12">
        <f>IFERROR(I26/Table15712[[#This Row],[Total Amount]],0)</f>
        <v>0</v>
      </c>
      <c r="I26" s="43">
        <v>0</v>
      </c>
      <c r="J26" s="13"/>
    </row>
    <row r="27" spans="1:10" ht="33" customHeight="1" x14ac:dyDescent="0.25">
      <c r="A27" s="6">
        <v>12</v>
      </c>
      <c r="B27" s="11"/>
      <c r="C27" s="8"/>
      <c r="D27" s="11"/>
      <c r="E27" s="10"/>
      <c r="F27" s="11"/>
      <c r="G27" s="44">
        <v>0</v>
      </c>
      <c r="H27" s="12">
        <f>IFERROR(I27/Table15712[[#This Row],[Total Amount]],0)</f>
        <v>0</v>
      </c>
      <c r="I27" s="43">
        <v>0</v>
      </c>
      <c r="J27" s="13"/>
    </row>
    <row r="28" spans="1:10" ht="33" customHeight="1" x14ac:dyDescent="0.25">
      <c r="A28" s="6">
        <v>13</v>
      </c>
      <c r="B28" s="11"/>
      <c r="C28" s="8"/>
      <c r="D28" s="11"/>
      <c r="E28" s="10"/>
      <c r="F28" s="11"/>
      <c r="G28" s="44">
        <v>0</v>
      </c>
      <c r="H28" s="12">
        <f>IFERROR(I28/Table15712[[#This Row],[Total Amount]],0)</f>
        <v>0</v>
      </c>
      <c r="I28" s="43">
        <v>0</v>
      </c>
      <c r="J28" s="13"/>
    </row>
    <row r="29" spans="1:10" ht="33" customHeight="1" x14ac:dyDescent="0.25">
      <c r="A29" s="6">
        <v>14</v>
      </c>
      <c r="B29" s="11"/>
      <c r="C29" s="8"/>
      <c r="D29" s="11"/>
      <c r="E29" s="10"/>
      <c r="F29" s="11"/>
      <c r="G29" s="44">
        <v>0</v>
      </c>
      <c r="H29" s="12">
        <f>IFERROR(I29/Table15712[[#This Row],[Total Amount]],0)</f>
        <v>0</v>
      </c>
      <c r="I29" s="43">
        <v>0</v>
      </c>
      <c r="J29" s="13"/>
    </row>
    <row r="30" spans="1:10" ht="33" customHeight="1" x14ac:dyDescent="0.25">
      <c r="A30" s="6">
        <v>15</v>
      </c>
      <c r="B30" s="11"/>
      <c r="C30" s="8"/>
      <c r="D30" s="11"/>
      <c r="E30" s="10"/>
      <c r="F30" s="11"/>
      <c r="G30" s="44">
        <v>0</v>
      </c>
      <c r="H30" s="12">
        <f>IFERROR(I30/Table15712[[#This Row],[Total Amount]],0)</f>
        <v>0</v>
      </c>
      <c r="I30" s="43">
        <v>0</v>
      </c>
      <c r="J30" s="13"/>
    </row>
    <row r="31" spans="1:10" x14ac:dyDescent="0.25">
      <c r="F31" s="5"/>
      <c r="G31" s="93" t="s">
        <v>14</v>
      </c>
      <c r="H31" s="93"/>
      <c r="I31" s="54">
        <f>SUM(I16:I30)</f>
        <v>0</v>
      </c>
    </row>
    <row r="32" spans="1:10" x14ac:dyDescent="0.25">
      <c r="F32" s="5"/>
      <c r="G32" s="114"/>
      <c r="H32" s="114"/>
      <c r="I32" s="53"/>
    </row>
    <row r="33" spans="1:9" x14ac:dyDescent="0.25">
      <c r="A33" s="55" t="s">
        <v>72</v>
      </c>
      <c r="B33" s="56"/>
      <c r="C33" s="57">
        <f>SUM(C34:C35)</f>
        <v>0</v>
      </c>
      <c r="F33" s="5"/>
      <c r="G33" s="52"/>
      <c r="H33" s="52"/>
      <c r="I33" s="53"/>
    </row>
    <row r="34" spans="1:9" x14ac:dyDescent="0.25">
      <c r="A34" s="91" t="s">
        <v>73</v>
      </c>
      <c r="B34" s="91"/>
      <c r="C34" s="58">
        <f>SUMIF(Table15712[Expense Type], "Indirect Costs", Table15712[Amount 
Paid by MoHIP])</f>
        <v>0</v>
      </c>
      <c r="F34" s="5"/>
      <c r="G34" s="22"/>
      <c r="H34" s="22"/>
      <c r="I34" s="7"/>
    </row>
    <row r="35" spans="1:9" x14ac:dyDescent="0.25">
      <c r="A35" s="91" t="s">
        <v>74</v>
      </c>
      <c r="B35" s="91"/>
      <c r="C35" s="58">
        <f>SUMIF(Table15712[Expense Type], "Administration", Table15712[Amount 
Paid by MoHIP])</f>
        <v>0</v>
      </c>
      <c r="F35" s="5"/>
      <c r="G35" s="22"/>
      <c r="H35" s="22"/>
      <c r="I35" s="50"/>
    </row>
    <row r="36" spans="1:9" x14ac:dyDescent="0.25">
      <c r="A36" s="59"/>
      <c r="B36" s="56"/>
      <c r="C36" s="60"/>
      <c r="F36" s="5"/>
      <c r="G36" s="51"/>
      <c r="H36" s="22"/>
      <c r="I36" s="7"/>
    </row>
    <row r="37" spans="1:9" x14ac:dyDescent="0.25">
      <c r="F37" s="5"/>
      <c r="G37" s="22"/>
      <c r="H37" s="22"/>
      <c r="I37" s="7"/>
    </row>
    <row r="38" spans="1:9" x14ac:dyDescent="0.25">
      <c r="F38" s="5"/>
      <c r="G38" s="22"/>
      <c r="H38" s="22"/>
      <c r="I38" s="7"/>
    </row>
    <row r="39" spans="1:9" x14ac:dyDescent="0.25">
      <c r="F39" s="5"/>
      <c r="G39" s="22"/>
      <c r="H39" s="22"/>
      <c r="I39" s="7"/>
    </row>
    <row r="40" spans="1:9" x14ac:dyDescent="0.25">
      <c r="F40" s="5"/>
      <c r="G40" s="22"/>
      <c r="H40" s="22"/>
      <c r="I40" s="7"/>
    </row>
    <row r="41" spans="1:9" x14ac:dyDescent="0.25">
      <c r="F41" s="5"/>
      <c r="G41" s="22"/>
      <c r="H41" s="22"/>
      <c r="I41" s="7"/>
    </row>
    <row r="42" spans="1:9" x14ac:dyDescent="0.25">
      <c r="F42" s="5"/>
      <c r="G42" s="22"/>
      <c r="H42" s="22"/>
      <c r="I42" s="7"/>
    </row>
    <row r="43" spans="1:9" x14ac:dyDescent="0.25">
      <c r="F43" s="5"/>
      <c r="G43" s="22"/>
      <c r="H43" s="22"/>
      <c r="I43" s="7"/>
    </row>
    <row r="44" spans="1:9" x14ac:dyDescent="0.25">
      <c r="F44" s="5"/>
      <c r="G44" s="22"/>
      <c r="H44" s="22"/>
      <c r="I44" s="7"/>
    </row>
    <row r="45" spans="1:9" x14ac:dyDescent="0.25">
      <c r="F45" s="5"/>
      <c r="G45" s="22"/>
      <c r="H45" s="22"/>
      <c r="I45" s="7"/>
    </row>
    <row r="46" spans="1:9" x14ac:dyDescent="0.25">
      <c r="F46" s="5"/>
      <c r="G46" s="22"/>
      <c r="H46" s="22"/>
      <c r="I46" s="7"/>
    </row>
    <row r="47" spans="1:9" x14ac:dyDescent="0.25">
      <c r="F47" s="5"/>
      <c r="G47" s="22"/>
      <c r="H47" s="22"/>
      <c r="I47" s="7"/>
    </row>
    <row r="48" spans="1:9" x14ac:dyDescent="0.25">
      <c r="F48" s="5"/>
      <c r="G48" s="22"/>
      <c r="H48" s="22"/>
      <c r="I48" s="7"/>
    </row>
    <row r="49" spans="1:10" x14ac:dyDescent="0.25">
      <c r="F49" s="5"/>
      <c r="G49" s="22"/>
      <c r="H49" s="22"/>
      <c r="I49" s="7"/>
    </row>
    <row r="50" spans="1:10" x14ac:dyDescent="0.25">
      <c r="F50" s="5"/>
      <c r="G50" s="22"/>
      <c r="H50" s="22"/>
      <c r="I50" s="7"/>
    </row>
    <row r="51" spans="1:10" x14ac:dyDescent="0.25">
      <c r="F51" s="5"/>
      <c r="G51" s="22"/>
      <c r="H51" s="22"/>
      <c r="I51" s="7"/>
    </row>
    <row r="52" spans="1:10" x14ac:dyDescent="0.25">
      <c r="F52" s="5"/>
      <c r="G52" s="22"/>
      <c r="H52" s="22"/>
      <c r="I52" s="7"/>
    </row>
    <row r="53" spans="1:10" x14ac:dyDescent="0.25">
      <c r="F53" s="5"/>
      <c r="G53" s="22"/>
      <c r="H53" s="22"/>
      <c r="I53" s="7"/>
    </row>
    <row r="54" spans="1:10" x14ac:dyDescent="0.25">
      <c r="F54" s="5"/>
      <c r="G54" s="22"/>
      <c r="H54" s="22"/>
      <c r="I54" s="7"/>
    </row>
    <row r="55" spans="1:10" x14ac:dyDescent="0.25">
      <c r="F55" s="5"/>
      <c r="G55" s="22"/>
      <c r="H55" s="22"/>
      <c r="I55" s="7"/>
    </row>
    <row r="56" spans="1:10" x14ac:dyDescent="0.25">
      <c r="F56" s="5"/>
      <c r="G56" s="22"/>
      <c r="H56" s="22"/>
      <c r="I56" s="7"/>
    </row>
    <row r="57" spans="1:10" x14ac:dyDescent="0.25">
      <c r="F57" s="5"/>
      <c r="G57" s="22"/>
      <c r="H57" s="22"/>
      <c r="I57" s="7"/>
    </row>
    <row r="58" spans="1:10" x14ac:dyDescent="0.25">
      <c r="F58" s="5"/>
      <c r="G58" s="22"/>
      <c r="H58" s="22"/>
      <c r="I58" s="7"/>
    </row>
    <row r="59" spans="1:10" ht="15.75" customHeight="1" x14ac:dyDescent="0.25"/>
    <row r="60" spans="1:10" ht="15.75" customHeight="1" x14ac:dyDescent="0.25"/>
    <row r="61" spans="1:10" ht="27.75" customHeight="1" x14ac:dyDescent="0.25">
      <c r="A61" s="97" t="s">
        <v>8</v>
      </c>
      <c r="B61" s="98"/>
      <c r="C61" s="107">
        <f>C7</f>
        <v>0</v>
      </c>
      <c r="D61" s="108"/>
      <c r="E61" s="14"/>
      <c r="F61" s="14"/>
      <c r="G61" s="34"/>
      <c r="H61" s="34"/>
      <c r="I61" s="34"/>
      <c r="J61" s="34"/>
    </row>
    <row r="62" spans="1:10" ht="27.75" customHeight="1" x14ac:dyDescent="0.25">
      <c r="A62" s="97" t="s">
        <v>9</v>
      </c>
      <c r="B62" s="98"/>
      <c r="C62" s="110">
        <f>C8</f>
        <v>0</v>
      </c>
      <c r="D62" s="111"/>
      <c r="E62" s="14"/>
      <c r="F62" s="15"/>
      <c r="G62" s="15"/>
      <c r="H62" s="15"/>
      <c r="I62" s="15"/>
      <c r="J62" s="15"/>
    </row>
    <row r="63" spans="1:10" ht="27.75" customHeight="1" x14ac:dyDescent="0.25">
      <c r="A63" s="97" t="s">
        <v>10</v>
      </c>
      <c r="B63" s="98"/>
      <c r="C63" s="110">
        <f>C9</f>
        <v>0</v>
      </c>
      <c r="D63" s="111"/>
      <c r="E63" s="15"/>
      <c r="F63" s="15"/>
      <c r="G63" s="15"/>
      <c r="H63" s="15"/>
      <c r="I63" s="15"/>
      <c r="J63" s="15"/>
    </row>
    <row r="64" spans="1:10" ht="27" customHeight="1" x14ac:dyDescent="0.25">
      <c r="A64" s="97" t="s">
        <v>11</v>
      </c>
      <c r="B64" s="98"/>
      <c r="C64" s="107">
        <f>C10</f>
        <v>0</v>
      </c>
      <c r="D64" s="108"/>
      <c r="E64" s="15"/>
      <c r="F64" s="15"/>
      <c r="G64" s="15"/>
      <c r="H64" s="15"/>
      <c r="I64" s="15"/>
      <c r="J64" s="15"/>
    </row>
    <row r="65" spans="1:10" ht="15.75" x14ac:dyDescent="0.25">
      <c r="A65" s="16"/>
      <c r="B65" s="17"/>
      <c r="C65" s="18"/>
      <c r="D65" s="16"/>
      <c r="E65" s="16"/>
      <c r="F65" s="16"/>
      <c r="G65" s="16"/>
      <c r="H65" s="19"/>
      <c r="I65" s="14"/>
      <c r="J65" s="14"/>
    </row>
    <row r="66" spans="1:10" ht="47.25" x14ac:dyDescent="0.25">
      <c r="A66" s="20" t="s">
        <v>0</v>
      </c>
      <c r="B66" s="20" t="s">
        <v>1</v>
      </c>
      <c r="C66" s="20" t="s">
        <v>81</v>
      </c>
      <c r="D66" s="20" t="s">
        <v>3</v>
      </c>
      <c r="E66" s="20" t="s">
        <v>2</v>
      </c>
      <c r="F66" s="20" t="s">
        <v>15</v>
      </c>
      <c r="G66" s="20" t="s">
        <v>4</v>
      </c>
      <c r="H66" s="21" t="s">
        <v>63</v>
      </c>
      <c r="I66" s="20" t="s">
        <v>64</v>
      </c>
      <c r="J66" s="20" t="s">
        <v>12</v>
      </c>
    </row>
    <row r="67" spans="1:10" ht="33.75" customHeight="1" x14ac:dyDescent="0.25">
      <c r="A67" s="6">
        <v>16</v>
      </c>
      <c r="B67" s="11"/>
      <c r="C67" s="8"/>
      <c r="D67" s="11"/>
      <c r="E67" s="10"/>
      <c r="F67" s="11"/>
      <c r="G67" s="44">
        <v>0</v>
      </c>
      <c r="H67" s="12">
        <f>IFERROR(I67/G67,0)</f>
        <v>0</v>
      </c>
      <c r="I67" s="43">
        <v>0</v>
      </c>
      <c r="J67" s="13"/>
    </row>
    <row r="68" spans="1:10" ht="33.75" customHeight="1" x14ac:dyDescent="0.25">
      <c r="A68" s="6">
        <v>17</v>
      </c>
      <c r="B68" s="11"/>
      <c r="C68" s="8"/>
      <c r="D68" s="11"/>
      <c r="E68" s="10"/>
      <c r="F68" s="11"/>
      <c r="G68" s="44">
        <v>0</v>
      </c>
      <c r="H68" s="12">
        <f>IFERROR(I68/G68,0)</f>
        <v>0</v>
      </c>
      <c r="I68" s="43">
        <v>0</v>
      </c>
      <c r="J68" s="13"/>
    </row>
    <row r="69" spans="1:10" ht="33.75" customHeight="1" x14ac:dyDescent="0.25">
      <c r="A69" s="6">
        <v>18</v>
      </c>
      <c r="B69" s="11"/>
      <c r="C69" s="8"/>
      <c r="D69" s="11"/>
      <c r="E69" s="10"/>
      <c r="F69" s="11"/>
      <c r="G69" s="44">
        <v>0</v>
      </c>
      <c r="H69" s="12">
        <f t="shared" ref="H69:H86" si="0">IFERROR(I69/G69,0)</f>
        <v>0</v>
      </c>
      <c r="I69" s="43">
        <v>0</v>
      </c>
      <c r="J69" s="13"/>
    </row>
    <row r="70" spans="1:10" ht="33.75" customHeight="1" x14ac:dyDescent="0.25">
      <c r="A70" s="6">
        <v>19</v>
      </c>
      <c r="B70" s="11"/>
      <c r="C70" s="8"/>
      <c r="D70" s="11"/>
      <c r="E70" s="10"/>
      <c r="F70" s="11"/>
      <c r="G70" s="44">
        <v>0</v>
      </c>
      <c r="H70" s="12">
        <f t="shared" si="0"/>
        <v>0</v>
      </c>
      <c r="I70" s="43">
        <v>0</v>
      </c>
      <c r="J70" s="13"/>
    </row>
    <row r="71" spans="1:10" ht="33.75" customHeight="1" x14ac:dyDescent="0.25">
      <c r="A71" s="6">
        <v>20</v>
      </c>
      <c r="B71" s="11"/>
      <c r="C71" s="8"/>
      <c r="D71" s="11"/>
      <c r="E71" s="10"/>
      <c r="F71" s="11"/>
      <c r="G71" s="44">
        <v>0</v>
      </c>
      <c r="H71" s="12">
        <f t="shared" si="0"/>
        <v>0</v>
      </c>
      <c r="I71" s="43">
        <v>0</v>
      </c>
      <c r="J71" s="13"/>
    </row>
    <row r="72" spans="1:10" ht="33.75" customHeight="1" x14ac:dyDescent="0.25">
      <c r="A72" s="6">
        <v>21</v>
      </c>
      <c r="B72" s="11"/>
      <c r="C72" s="8"/>
      <c r="D72" s="11"/>
      <c r="E72" s="10"/>
      <c r="F72" s="11"/>
      <c r="G72" s="44">
        <v>0</v>
      </c>
      <c r="H72" s="12">
        <f t="shared" si="0"/>
        <v>0</v>
      </c>
      <c r="I72" s="43">
        <v>0</v>
      </c>
      <c r="J72" s="13"/>
    </row>
    <row r="73" spans="1:10" ht="33.75" customHeight="1" x14ac:dyDescent="0.25">
      <c r="A73" s="6">
        <v>22</v>
      </c>
      <c r="B73" s="11"/>
      <c r="C73" s="8"/>
      <c r="D73" s="11"/>
      <c r="E73" s="10"/>
      <c r="F73" s="11"/>
      <c r="G73" s="44">
        <v>0</v>
      </c>
      <c r="H73" s="12">
        <f t="shared" si="0"/>
        <v>0</v>
      </c>
      <c r="I73" s="43">
        <v>0</v>
      </c>
      <c r="J73" s="13"/>
    </row>
    <row r="74" spans="1:10" ht="33.75" customHeight="1" x14ac:dyDescent="0.25">
      <c r="A74" s="6">
        <v>23</v>
      </c>
      <c r="B74" s="11"/>
      <c r="C74" s="8"/>
      <c r="D74" s="11"/>
      <c r="E74" s="10"/>
      <c r="F74" s="11"/>
      <c r="G74" s="44">
        <v>0</v>
      </c>
      <c r="H74" s="12">
        <f t="shared" si="0"/>
        <v>0</v>
      </c>
      <c r="I74" s="43">
        <v>0</v>
      </c>
      <c r="J74" s="13"/>
    </row>
    <row r="75" spans="1:10" ht="33.75" customHeight="1" x14ac:dyDescent="0.25">
      <c r="A75" s="6">
        <v>24</v>
      </c>
      <c r="B75" s="11"/>
      <c r="C75" s="8"/>
      <c r="D75" s="11"/>
      <c r="E75" s="10"/>
      <c r="F75" s="11"/>
      <c r="G75" s="44">
        <v>0</v>
      </c>
      <c r="H75" s="12">
        <f t="shared" si="0"/>
        <v>0</v>
      </c>
      <c r="I75" s="43">
        <v>0</v>
      </c>
      <c r="J75" s="13"/>
    </row>
    <row r="76" spans="1:10" ht="33.75" customHeight="1" x14ac:dyDescent="0.25">
      <c r="A76" s="6">
        <v>25</v>
      </c>
      <c r="B76" s="11"/>
      <c r="C76" s="8"/>
      <c r="D76" s="11"/>
      <c r="E76" s="10"/>
      <c r="F76" s="11"/>
      <c r="G76" s="44">
        <v>0</v>
      </c>
      <c r="H76" s="12">
        <f t="shared" si="0"/>
        <v>0</v>
      </c>
      <c r="I76" s="43">
        <v>0</v>
      </c>
      <c r="J76" s="13"/>
    </row>
    <row r="77" spans="1:10" ht="33.75" customHeight="1" x14ac:dyDescent="0.25">
      <c r="A77" s="6">
        <v>26</v>
      </c>
      <c r="B77" s="11"/>
      <c r="C77" s="8"/>
      <c r="D77" s="11"/>
      <c r="E77" s="10"/>
      <c r="F77" s="11"/>
      <c r="G77" s="44">
        <v>0</v>
      </c>
      <c r="H77" s="12">
        <f t="shared" si="0"/>
        <v>0</v>
      </c>
      <c r="I77" s="43">
        <v>0</v>
      </c>
      <c r="J77" s="13"/>
    </row>
    <row r="78" spans="1:10" ht="33.75" customHeight="1" x14ac:dyDescent="0.25">
      <c r="A78" s="6">
        <v>27</v>
      </c>
      <c r="B78" s="11"/>
      <c r="C78" s="8"/>
      <c r="D78" s="11"/>
      <c r="E78" s="10"/>
      <c r="F78" s="11"/>
      <c r="G78" s="44">
        <v>0</v>
      </c>
      <c r="H78" s="12">
        <f t="shared" si="0"/>
        <v>0</v>
      </c>
      <c r="I78" s="43">
        <v>0</v>
      </c>
      <c r="J78" s="13"/>
    </row>
    <row r="79" spans="1:10" ht="33.75" customHeight="1" x14ac:dyDescent="0.25">
      <c r="A79" s="6">
        <v>28</v>
      </c>
      <c r="B79" s="11"/>
      <c r="C79" s="8"/>
      <c r="D79" s="11"/>
      <c r="E79" s="10"/>
      <c r="F79" s="11"/>
      <c r="G79" s="44">
        <v>0</v>
      </c>
      <c r="H79" s="12">
        <f t="shared" si="0"/>
        <v>0</v>
      </c>
      <c r="I79" s="43">
        <v>0</v>
      </c>
      <c r="J79" s="13"/>
    </row>
    <row r="80" spans="1:10" ht="33.75" customHeight="1" x14ac:dyDescent="0.25">
      <c r="A80" s="6">
        <v>29</v>
      </c>
      <c r="B80" s="11"/>
      <c r="C80" s="8"/>
      <c r="D80" s="11"/>
      <c r="E80" s="10"/>
      <c r="F80" s="11"/>
      <c r="G80" s="44">
        <v>0</v>
      </c>
      <c r="H80" s="12">
        <f t="shared" si="0"/>
        <v>0</v>
      </c>
      <c r="I80" s="43">
        <v>0</v>
      </c>
      <c r="J80" s="13"/>
    </row>
    <row r="81" spans="1:10" ht="33.75" customHeight="1" x14ac:dyDescent="0.25">
      <c r="A81" s="6">
        <v>30</v>
      </c>
      <c r="B81" s="11"/>
      <c r="C81" s="8"/>
      <c r="D81" s="11"/>
      <c r="E81" s="10"/>
      <c r="F81" s="11"/>
      <c r="G81" s="44">
        <v>0</v>
      </c>
      <c r="H81" s="12">
        <f t="shared" si="0"/>
        <v>0</v>
      </c>
      <c r="I81" s="43"/>
      <c r="J81" s="13"/>
    </row>
    <row r="82" spans="1:10" ht="33.75" customHeight="1" x14ac:dyDescent="0.25">
      <c r="A82" s="6">
        <v>31</v>
      </c>
      <c r="B82" s="11"/>
      <c r="C82" s="8"/>
      <c r="D82" s="11"/>
      <c r="E82" s="10"/>
      <c r="F82" s="11"/>
      <c r="G82" s="44">
        <v>0</v>
      </c>
      <c r="H82" s="12">
        <f t="shared" si="0"/>
        <v>0</v>
      </c>
      <c r="I82" s="43">
        <v>0</v>
      </c>
      <c r="J82" s="13"/>
    </row>
    <row r="83" spans="1:10" ht="33.75" customHeight="1" x14ac:dyDescent="0.25">
      <c r="A83" s="6">
        <v>32</v>
      </c>
      <c r="B83" s="11"/>
      <c r="C83" s="8"/>
      <c r="D83" s="11"/>
      <c r="E83" s="10"/>
      <c r="F83" s="11"/>
      <c r="G83" s="44">
        <v>0</v>
      </c>
      <c r="H83" s="12">
        <f t="shared" si="0"/>
        <v>0</v>
      </c>
      <c r="I83" s="43">
        <v>0</v>
      </c>
      <c r="J83" s="13"/>
    </row>
    <row r="84" spans="1:10" ht="33.75" customHeight="1" x14ac:dyDescent="0.25">
      <c r="A84" s="6">
        <v>33</v>
      </c>
      <c r="B84" s="11"/>
      <c r="C84" s="8"/>
      <c r="D84" s="11"/>
      <c r="E84" s="10"/>
      <c r="F84" s="11"/>
      <c r="G84" s="44">
        <v>0</v>
      </c>
      <c r="H84" s="12">
        <f t="shared" si="0"/>
        <v>0</v>
      </c>
      <c r="I84" s="43">
        <v>0</v>
      </c>
      <c r="J84" s="13"/>
    </row>
    <row r="85" spans="1:10" ht="33.75" customHeight="1" x14ac:dyDescent="0.25">
      <c r="A85" s="6">
        <v>34</v>
      </c>
      <c r="B85" s="11"/>
      <c r="C85" s="8"/>
      <c r="D85" s="11"/>
      <c r="E85" s="10"/>
      <c r="F85" s="11"/>
      <c r="G85" s="44">
        <v>0</v>
      </c>
      <c r="H85" s="12">
        <f t="shared" si="0"/>
        <v>0</v>
      </c>
      <c r="I85" s="43">
        <v>0</v>
      </c>
      <c r="J85" s="13"/>
    </row>
    <row r="86" spans="1:10" ht="33.75" customHeight="1" x14ac:dyDescent="0.25">
      <c r="A86" s="6">
        <v>35</v>
      </c>
      <c r="B86" s="11"/>
      <c r="C86" s="8"/>
      <c r="D86" s="11"/>
      <c r="E86" s="10"/>
      <c r="F86" s="11"/>
      <c r="G86" s="44">
        <v>0</v>
      </c>
      <c r="H86" s="12">
        <f t="shared" si="0"/>
        <v>0</v>
      </c>
      <c r="I86" s="43">
        <v>0</v>
      </c>
      <c r="J86" s="13"/>
    </row>
    <row r="87" spans="1:10" x14ac:dyDescent="0.25">
      <c r="F87" s="5"/>
      <c r="G87" s="93" t="s">
        <v>16</v>
      </c>
      <c r="H87" s="93"/>
      <c r="I87" s="7">
        <f>SUM(I67:I86)</f>
        <v>0</v>
      </c>
    </row>
    <row r="88" spans="1:10" x14ac:dyDescent="0.25">
      <c r="G88" s="106"/>
      <c r="H88" s="106"/>
      <c r="I88" s="49"/>
    </row>
    <row r="90" spans="1:10" x14ac:dyDescent="0.25">
      <c r="A90" s="55" t="s">
        <v>75</v>
      </c>
      <c r="B90" s="56"/>
      <c r="C90" s="57">
        <f>SUM(C91:C92)</f>
        <v>0</v>
      </c>
    </row>
    <row r="91" spans="1:10" x14ac:dyDescent="0.25">
      <c r="A91" s="91" t="s">
        <v>73</v>
      </c>
      <c r="B91" s="91"/>
      <c r="C91" s="58">
        <f>SUMIF(Table146813[Expense Type], "Indirect Costs", Table146813[Amount 
Paid by MoHIP])</f>
        <v>0</v>
      </c>
    </row>
    <row r="92" spans="1:10" x14ac:dyDescent="0.25">
      <c r="A92" s="91" t="s">
        <v>74</v>
      </c>
      <c r="B92" s="91"/>
      <c r="C92" s="58">
        <f>SUMIF(Table146813[Expense Type], "Administration", Table146813[Amount 
Paid by MoHIP])</f>
        <v>0</v>
      </c>
    </row>
    <row r="93" spans="1:10" x14ac:dyDescent="0.25">
      <c r="A93" s="59"/>
      <c r="B93" s="56"/>
      <c r="C93" s="60"/>
    </row>
    <row r="111" spans="1:10" ht="29.25" customHeight="1" x14ac:dyDescent="0.25">
      <c r="A111" s="97" t="s">
        <v>8</v>
      </c>
      <c r="B111" s="98"/>
      <c r="C111" s="109">
        <f>C7</f>
        <v>0</v>
      </c>
      <c r="D111" s="109"/>
      <c r="E111" s="15"/>
      <c r="F111" s="15"/>
      <c r="G111" s="15"/>
      <c r="H111" s="34"/>
      <c r="I111" s="34"/>
      <c r="J111" s="34"/>
    </row>
    <row r="112" spans="1:10" ht="29.25" customHeight="1" x14ac:dyDescent="0.25">
      <c r="A112" s="97" t="s">
        <v>9</v>
      </c>
      <c r="B112" s="98"/>
      <c r="C112" s="115">
        <f>C8</f>
        <v>0</v>
      </c>
      <c r="D112" s="115"/>
      <c r="E112" s="15"/>
      <c r="F112" s="15"/>
      <c r="G112" s="15"/>
      <c r="H112" s="15"/>
      <c r="I112" s="15"/>
      <c r="J112" s="15"/>
    </row>
    <row r="113" spans="1:10" ht="29.25" customHeight="1" x14ac:dyDescent="0.25">
      <c r="A113" s="97" t="s">
        <v>10</v>
      </c>
      <c r="B113" s="98"/>
      <c r="C113" s="115">
        <f>C9</f>
        <v>0</v>
      </c>
      <c r="D113" s="115"/>
      <c r="E113" s="15"/>
      <c r="F113" s="15"/>
      <c r="G113" s="15"/>
      <c r="H113" s="15"/>
      <c r="I113" s="15"/>
      <c r="J113" s="15"/>
    </row>
    <row r="114" spans="1:10" ht="29.25" customHeight="1" x14ac:dyDescent="0.25">
      <c r="A114" s="97" t="s">
        <v>11</v>
      </c>
      <c r="B114" s="98"/>
      <c r="C114" s="109">
        <f>C10</f>
        <v>0</v>
      </c>
      <c r="D114" s="109"/>
      <c r="E114" s="15"/>
      <c r="F114" s="15"/>
      <c r="G114" s="15"/>
      <c r="H114" s="15"/>
      <c r="I114" s="15"/>
      <c r="J114" s="15"/>
    </row>
    <row r="115" spans="1:10" ht="15.75" x14ac:dyDescent="0.25">
      <c r="A115" s="16"/>
      <c r="B115" s="17"/>
      <c r="C115" s="33"/>
      <c r="D115" s="16"/>
      <c r="E115" s="16"/>
      <c r="F115" s="16"/>
      <c r="G115" s="16"/>
      <c r="H115" s="19"/>
      <c r="I115" s="14"/>
      <c r="J115" s="14"/>
    </row>
    <row r="116" spans="1:10" ht="47.25" x14ac:dyDescent="0.25">
      <c r="A116" s="20" t="s">
        <v>0</v>
      </c>
      <c r="B116" s="20" t="s">
        <v>1</v>
      </c>
      <c r="C116" s="20" t="s">
        <v>81</v>
      </c>
      <c r="D116" s="20" t="s">
        <v>3</v>
      </c>
      <c r="E116" s="20" t="s">
        <v>2</v>
      </c>
      <c r="F116" s="20" t="s">
        <v>15</v>
      </c>
      <c r="G116" s="20" t="s">
        <v>4</v>
      </c>
      <c r="H116" s="21" t="s">
        <v>63</v>
      </c>
      <c r="I116" s="20" t="s">
        <v>64</v>
      </c>
      <c r="J116" s="20" t="s">
        <v>12</v>
      </c>
    </row>
    <row r="117" spans="1:10" ht="36" customHeight="1" x14ac:dyDescent="0.25">
      <c r="A117" s="6">
        <v>36</v>
      </c>
      <c r="B117" s="11"/>
      <c r="C117" s="8"/>
      <c r="D117" s="11"/>
      <c r="E117" s="10"/>
      <c r="F117" s="11"/>
      <c r="G117" s="44">
        <v>0</v>
      </c>
      <c r="H117" s="12">
        <f t="shared" ref="H117:H136" si="1">IFERROR(I117/G117,0)</f>
        <v>0</v>
      </c>
      <c r="I117" s="43">
        <v>0</v>
      </c>
      <c r="J117" s="13"/>
    </row>
    <row r="118" spans="1:10" ht="36" customHeight="1" x14ac:dyDescent="0.25">
      <c r="A118" s="6">
        <v>37</v>
      </c>
      <c r="B118" s="11"/>
      <c r="C118" s="8"/>
      <c r="D118" s="11"/>
      <c r="E118" s="10"/>
      <c r="F118" s="11"/>
      <c r="G118" s="44">
        <v>0</v>
      </c>
      <c r="H118" s="12">
        <f t="shared" si="1"/>
        <v>0</v>
      </c>
      <c r="I118" s="43">
        <v>0</v>
      </c>
      <c r="J118" s="13"/>
    </row>
    <row r="119" spans="1:10" ht="36" customHeight="1" x14ac:dyDescent="0.25">
      <c r="A119" s="6">
        <v>38</v>
      </c>
      <c r="B119" s="11"/>
      <c r="C119" s="8"/>
      <c r="D119" s="11"/>
      <c r="E119" s="10"/>
      <c r="F119" s="11"/>
      <c r="G119" s="44">
        <v>0</v>
      </c>
      <c r="H119" s="12">
        <f t="shared" si="1"/>
        <v>0</v>
      </c>
      <c r="I119" s="43">
        <v>0</v>
      </c>
      <c r="J119" s="13"/>
    </row>
    <row r="120" spans="1:10" ht="36" customHeight="1" x14ac:dyDescent="0.25">
      <c r="A120" s="6">
        <v>39</v>
      </c>
      <c r="B120" s="11"/>
      <c r="C120" s="8"/>
      <c r="D120" s="11"/>
      <c r="E120" s="10"/>
      <c r="F120" s="11"/>
      <c r="G120" s="44">
        <v>0</v>
      </c>
      <c r="H120" s="12">
        <f t="shared" si="1"/>
        <v>0</v>
      </c>
      <c r="I120" s="43">
        <v>0</v>
      </c>
      <c r="J120" s="13"/>
    </row>
    <row r="121" spans="1:10" ht="36" customHeight="1" x14ac:dyDescent="0.25">
      <c r="A121" s="6">
        <v>40</v>
      </c>
      <c r="B121" s="11"/>
      <c r="C121" s="8"/>
      <c r="D121" s="11"/>
      <c r="E121" s="10"/>
      <c r="F121" s="11"/>
      <c r="G121" s="44">
        <v>0</v>
      </c>
      <c r="H121" s="12">
        <f t="shared" si="1"/>
        <v>0</v>
      </c>
      <c r="I121" s="43">
        <v>0</v>
      </c>
      <c r="J121" s="13"/>
    </row>
    <row r="122" spans="1:10" ht="36" customHeight="1" x14ac:dyDescent="0.25">
      <c r="A122" s="6">
        <v>41</v>
      </c>
      <c r="B122" s="11"/>
      <c r="C122" s="8"/>
      <c r="D122" s="11"/>
      <c r="E122" s="10"/>
      <c r="F122" s="11"/>
      <c r="G122" s="44">
        <v>0</v>
      </c>
      <c r="H122" s="12">
        <f t="shared" si="1"/>
        <v>0</v>
      </c>
      <c r="I122" s="43">
        <v>0</v>
      </c>
      <c r="J122" s="13"/>
    </row>
    <row r="123" spans="1:10" ht="36" customHeight="1" x14ac:dyDescent="0.25">
      <c r="A123" s="6">
        <v>42</v>
      </c>
      <c r="B123" s="11"/>
      <c r="C123" s="8"/>
      <c r="D123" s="11"/>
      <c r="E123" s="10"/>
      <c r="F123" s="11"/>
      <c r="G123" s="44">
        <v>0</v>
      </c>
      <c r="H123" s="12">
        <f t="shared" si="1"/>
        <v>0</v>
      </c>
      <c r="I123" s="43">
        <v>0</v>
      </c>
      <c r="J123" s="13"/>
    </row>
    <row r="124" spans="1:10" ht="36" customHeight="1" x14ac:dyDescent="0.25">
      <c r="A124" s="6">
        <v>43</v>
      </c>
      <c r="B124" s="11"/>
      <c r="C124" s="8"/>
      <c r="D124" s="11"/>
      <c r="E124" s="10"/>
      <c r="F124" s="11"/>
      <c r="G124" s="44">
        <v>0</v>
      </c>
      <c r="H124" s="12">
        <f t="shared" si="1"/>
        <v>0</v>
      </c>
      <c r="I124" s="43">
        <v>0</v>
      </c>
      <c r="J124" s="13"/>
    </row>
    <row r="125" spans="1:10" ht="36" customHeight="1" x14ac:dyDescent="0.25">
      <c r="A125" s="6">
        <v>44</v>
      </c>
      <c r="B125" s="11"/>
      <c r="C125" s="8"/>
      <c r="D125" s="11"/>
      <c r="E125" s="10"/>
      <c r="F125" s="11"/>
      <c r="G125" s="44">
        <v>0</v>
      </c>
      <c r="H125" s="12">
        <f t="shared" si="1"/>
        <v>0</v>
      </c>
      <c r="I125" s="43">
        <v>0</v>
      </c>
      <c r="J125" s="13"/>
    </row>
    <row r="126" spans="1:10" ht="36" customHeight="1" x14ac:dyDescent="0.25">
      <c r="A126" s="6">
        <v>45</v>
      </c>
      <c r="B126" s="11"/>
      <c r="C126" s="8"/>
      <c r="D126" s="11"/>
      <c r="E126" s="10"/>
      <c r="F126" s="11"/>
      <c r="G126" s="44">
        <v>0</v>
      </c>
      <c r="H126" s="12">
        <f t="shared" si="1"/>
        <v>0</v>
      </c>
      <c r="I126" s="43">
        <v>0</v>
      </c>
      <c r="J126" s="13"/>
    </row>
    <row r="127" spans="1:10" ht="36" customHeight="1" x14ac:dyDescent="0.25">
      <c r="A127" s="6">
        <v>46</v>
      </c>
      <c r="B127" s="11"/>
      <c r="C127" s="8"/>
      <c r="D127" s="11"/>
      <c r="E127" s="10"/>
      <c r="F127" s="11"/>
      <c r="G127" s="44">
        <v>0</v>
      </c>
      <c r="H127" s="12">
        <f t="shared" si="1"/>
        <v>0</v>
      </c>
      <c r="I127" s="43">
        <v>0</v>
      </c>
      <c r="J127" s="13"/>
    </row>
    <row r="128" spans="1:10" ht="36" customHeight="1" x14ac:dyDescent="0.25">
      <c r="A128" s="6">
        <v>47</v>
      </c>
      <c r="B128" s="11"/>
      <c r="C128" s="8"/>
      <c r="D128" s="11"/>
      <c r="E128" s="10"/>
      <c r="F128" s="11"/>
      <c r="G128" s="44">
        <v>0</v>
      </c>
      <c r="H128" s="12">
        <f t="shared" si="1"/>
        <v>0</v>
      </c>
      <c r="I128" s="43">
        <v>0</v>
      </c>
      <c r="J128" s="13"/>
    </row>
    <row r="129" spans="1:10" ht="36" customHeight="1" x14ac:dyDescent="0.25">
      <c r="A129" s="6">
        <v>48</v>
      </c>
      <c r="B129" s="11"/>
      <c r="C129" s="8"/>
      <c r="D129" s="11"/>
      <c r="E129" s="10"/>
      <c r="F129" s="11"/>
      <c r="G129" s="44">
        <v>0</v>
      </c>
      <c r="H129" s="12">
        <f t="shared" si="1"/>
        <v>0</v>
      </c>
      <c r="I129" s="43">
        <v>0</v>
      </c>
      <c r="J129" s="13"/>
    </row>
    <row r="130" spans="1:10" ht="36" customHeight="1" x14ac:dyDescent="0.25">
      <c r="A130" s="6">
        <v>49</v>
      </c>
      <c r="B130" s="11"/>
      <c r="C130" s="8"/>
      <c r="D130" s="11"/>
      <c r="E130" s="10"/>
      <c r="F130" s="11"/>
      <c r="G130" s="44">
        <v>0</v>
      </c>
      <c r="H130" s="12">
        <f t="shared" si="1"/>
        <v>0</v>
      </c>
      <c r="I130" s="43"/>
      <c r="J130" s="13"/>
    </row>
    <row r="131" spans="1:10" ht="36" customHeight="1" x14ac:dyDescent="0.25">
      <c r="A131" s="6">
        <v>50</v>
      </c>
      <c r="B131" s="11"/>
      <c r="C131" s="8"/>
      <c r="D131" s="11"/>
      <c r="E131" s="10"/>
      <c r="F131" s="11"/>
      <c r="G131" s="44">
        <v>0</v>
      </c>
      <c r="H131" s="12">
        <f t="shared" si="1"/>
        <v>0</v>
      </c>
      <c r="I131" s="43">
        <v>0</v>
      </c>
      <c r="J131" s="13"/>
    </row>
    <row r="132" spans="1:10" ht="36" customHeight="1" x14ac:dyDescent="0.25">
      <c r="A132" s="6">
        <v>51</v>
      </c>
      <c r="B132" s="11"/>
      <c r="C132" s="8"/>
      <c r="D132" s="11"/>
      <c r="E132" s="10"/>
      <c r="F132" s="11"/>
      <c r="G132" s="44">
        <v>0</v>
      </c>
      <c r="H132" s="12">
        <f t="shared" si="1"/>
        <v>0</v>
      </c>
      <c r="I132" s="43">
        <v>0</v>
      </c>
      <c r="J132" s="13"/>
    </row>
    <row r="133" spans="1:10" ht="36" customHeight="1" x14ac:dyDescent="0.25">
      <c r="A133" s="6">
        <v>52</v>
      </c>
      <c r="B133" s="11"/>
      <c r="C133" s="8"/>
      <c r="D133" s="11"/>
      <c r="E133" s="10"/>
      <c r="F133" s="11"/>
      <c r="G133" s="44">
        <v>0</v>
      </c>
      <c r="H133" s="12">
        <f t="shared" si="1"/>
        <v>0</v>
      </c>
      <c r="I133" s="43">
        <v>0</v>
      </c>
      <c r="J133" s="13"/>
    </row>
    <row r="134" spans="1:10" ht="36" customHeight="1" x14ac:dyDescent="0.25">
      <c r="A134" s="6">
        <v>53</v>
      </c>
      <c r="B134" s="11"/>
      <c r="C134" s="8"/>
      <c r="D134" s="11"/>
      <c r="E134" s="10"/>
      <c r="F134" s="11"/>
      <c r="G134" s="44">
        <v>0</v>
      </c>
      <c r="H134" s="12">
        <f t="shared" si="1"/>
        <v>0</v>
      </c>
      <c r="I134" s="43">
        <v>0</v>
      </c>
      <c r="J134" s="13"/>
    </row>
    <row r="135" spans="1:10" ht="36" customHeight="1" x14ac:dyDescent="0.25">
      <c r="A135" s="6">
        <v>54</v>
      </c>
      <c r="B135" s="11"/>
      <c r="C135" s="8"/>
      <c r="D135" s="11"/>
      <c r="E135" s="10"/>
      <c r="F135" s="11"/>
      <c r="G135" s="44">
        <v>0</v>
      </c>
      <c r="H135" s="12">
        <f t="shared" si="1"/>
        <v>0</v>
      </c>
      <c r="I135" s="43">
        <v>0</v>
      </c>
      <c r="J135" s="13"/>
    </row>
    <row r="136" spans="1:10" ht="36" customHeight="1" x14ac:dyDescent="0.25">
      <c r="A136" s="6">
        <v>55</v>
      </c>
      <c r="B136" s="11"/>
      <c r="C136" s="8"/>
      <c r="D136" s="11"/>
      <c r="E136" s="10"/>
      <c r="F136" s="11"/>
      <c r="G136" s="44">
        <v>0</v>
      </c>
      <c r="H136" s="12">
        <f t="shared" si="1"/>
        <v>0</v>
      </c>
      <c r="I136" s="43">
        <v>0</v>
      </c>
      <c r="J136" s="13"/>
    </row>
    <row r="137" spans="1:10" x14ac:dyDescent="0.25">
      <c r="F137" s="5"/>
      <c r="G137" s="93" t="s">
        <v>24</v>
      </c>
      <c r="H137" s="93"/>
      <c r="I137" s="7">
        <f>SUM(I117:I136)</f>
        <v>0</v>
      </c>
    </row>
    <row r="138" spans="1:10" x14ac:dyDescent="0.25">
      <c r="G138" s="106"/>
      <c r="H138" s="106"/>
      <c r="I138" s="49"/>
    </row>
    <row r="142" spans="1:10" x14ac:dyDescent="0.25">
      <c r="A142" s="55" t="s">
        <v>76</v>
      </c>
      <c r="B142" s="56"/>
      <c r="C142" s="57">
        <f>SUM(C143:C144)</f>
        <v>0</v>
      </c>
    </row>
    <row r="143" spans="1:10" x14ac:dyDescent="0.25">
      <c r="A143" s="91" t="s">
        <v>73</v>
      </c>
      <c r="B143" s="91"/>
      <c r="C143" s="58">
        <f>SUMIF(Table14681332[Expense Type], "Indirect Costs", Table14681332[Amount 
Paid by MoHIP])</f>
        <v>0</v>
      </c>
    </row>
    <row r="144" spans="1:10" x14ac:dyDescent="0.25">
      <c r="A144" s="91" t="s">
        <v>74</v>
      </c>
      <c r="B144" s="91"/>
      <c r="C144" s="58">
        <f>SUMIF(Table14681332[Expense Type], "Administration", Table14681332[Amount 
Paid by MoHIP])</f>
        <v>0</v>
      </c>
    </row>
    <row r="159" spans="1:10" ht="29.25" customHeight="1" x14ac:dyDescent="0.25">
      <c r="A159" s="97" t="s">
        <v>8</v>
      </c>
      <c r="B159" s="98"/>
      <c r="C159" s="109">
        <f>C7</f>
        <v>0</v>
      </c>
      <c r="D159" s="109"/>
      <c r="E159" s="15"/>
      <c r="F159" s="15"/>
      <c r="G159" s="15"/>
      <c r="H159" s="34"/>
      <c r="I159" s="34"/>
      <c r="J159" s="34"/>
    </row>
    <row r="160" spans="1:10" ht="29.25" customHeight="1" x14ac:dyDescent="0.25">
      <c r="A160" s="97" t="s">
        <v>9</v>
      </c>
      <c r="B160" s="98"/>
      <c r="C160" s="115">
        <f>C8</f>
        <v>0</v>
      </c>
      <c r="D160" s="115"/>
      <c r="E160" s="15"/>
      <c r="F160" s="15"/>
      <c r="G160" s="15"/>
      <c r="H160" s="15"/>
      <c r="I160" s="15"/>
      <c r="J160" s="15"/>
    </row>
    <row r="161" spans="1:10" ht="29.25" customHeight="1" x14ac:dyDescent="0.25">
      <c r="A161" s="97" t="s">
        <v>10</v>
      </c>
      <c r="B161" s="98"/>
      <c r="C161" s="115">
        <f>C9</f>
        <v>0</v>
      </c>
      <c r="D161" s="115"/>
      <c r="E161" s="15"/>
      <c r="F161" s="15"/>
      <c r="G161" s="15"/>
      <c r="H161" s="15"/>
      <c r="I161" s="15"/>
      <c r="J161" s="15"/>
    </row>
    <row r="162" spans="1:10" ht="29.25" customHeight="1" x14ac:dyDescent="0.25">
      <c r="A162" s="97" t="s">
        <v>11</v>
      </c>
      <c r="B162" s="98"/>
      <c r="C162" s="109">
        <f>C10</f>
        <v>0</v>
      </c>
      <c r="D162" s="109"/>
      <c r="E162" s="15"/>
      <c r="F162" s="15"/>
      <c r="G162" s="15"/>
      <c r="H162" s="15"/>
      <c r="I162" s="15"/>
      <c r="J162" s="15"/>
    </row>
    <row r="163" spans="1:10" ht="15.75" x14ac:dyDescent="0.25">
      <c r="A163" s="16"/>
      <c r="B163" s="17"/>
      <c r="C163" s="33"/>
      <c r="D163" s="16"/>
      <c r="E163" s="16"/>
      <c r="F163" s="16"/>
      <c r="G163" s="16"/>
      <c r="H163" s="19"/>
      <c r="I163" s="14"/>
      <c r="J163" s="14"/>
    </row>
    <row r="164" spans="1:10" ht="47.25" x14ac:dyDescent="0.25">
      <c r="A164" s="20" t="s">
        <v>0</v>
      </c>
      <c r="B164" s="20" t="s">
        <v>1</v>
      </c>
      <c r="C164" s="20" t="s">
        <v>81</v>
      </c>
      <c r="D164" s="20" t="s">
        <v>3</v>
      </c>
      <c r="E164" s="20" t="s">
        <v>2</v>
      </c>
      <c r="F164" s="20" t="s">
        <v>15</v>
      </c>
      <c r="G164" s="20" t="s">
        <v>4</v>
      </c>
      <c r="H164" s="21" t="s">
        <v>63</v>
      </c>
      <c r="I164" s="20" t="s">
        <v>64</v>
      </c>
      <c r="J164" s="20" t="s">
        <v>12</v>
      </c>
    </row>
    <row r="165" spans="1:10" ht="36" customHeight="1" x14ac:dyDescent="0.25">
      <c r="A165" s="6">
        <v>56</v>
      </c>
      <c r="B165" s="11"/>
      <c r="C165" s="8"/>
      <c r="D165" s="11"/>
      <c r="E165" s="10"/>
      <c r="F165" s="11"/>
      <c r="G165" s="44">
        <v>0</v>
      </c>
      <c r="H165" s="12">
        <f t="shared" ref="H165:H184" si="2">IFERROR(I165/G165,0)</f>
        <v>0</v>
      </c>
      <c r="I165" s="43">
        <v>0</v>
      </c>
      <c r="J165" s="13"/>
    </row>
    <row r="166" spans="1:10" ht="36" customHeight="1" x14ac:dyDescent="0.25">
      <c r="A166" s="6">
        <v>57</v>
      </c>
      <c r="B166" s="11"/>
      <c r="C166" s="8"/>
      <c r="D166" s="11"/>
      <c r="E166" s="10"/>
      <c r="F166" s="11"/>
      <c r="G166" s="44">
        <v>0</v>
      </c>
      <c r="H166" s="12">
        <f t="shared" si="2"/>
        <v>0</v>
      </c>
      <c r="I166" s="43">
        <v>0</v>
      </c>
      <c r="J166" s="13"/>
    </row>
    <row r="167" spans="1:10" ht="36" customHeight="1" x14ac:dyDescent="0.25">
      <c r="A167" s="6">
        <v>58</v>
      </c>
      <c r="B167" s="11"/>
      <c r="C167" s="8"/>
      <c r="D167" s="11"/>
      <c r="E167" s="10"/>
      <c r="F167" s="11"/>
      <c r="G167" s="44">
        <v>0</v>
      </c>
      <c r="H167" s="12">
        <f t="shared" si="2"/>
        <v>0</v>
      </c>
      <c r="I167" s="43">
        <v>0</v>
      </c>
      <c r="J167" s="13"/>
    </row>
    <row r="168" spans="1:10" ht="36" customHeight="1" x14ac:dyDescent="0.25">
      <c r="A168" s="6">
        <v>59</v>
      </c>
      <c r="B168" s="11"/>
      <c r="C168" s="8"/>
      <c r="D168" s="11"/>
      <c r="E168" s="10"/>
      <c r="F168" s="11"/>
      <c r="G168" s="44">
        <v>0</v>
      </c>
      <c r="H168" s="12">
        <f t="shared" si="2"/>
        <v>0</v>
      </c>
      <c r="I168" s="43">
        <v>0</v>
      </c>
      <c r="J168" s="13"/>
    </row>
    <row r="169" spans="1:10" ht="36" customHeight="1" x14ac:dyDescent="0.25">
      <c r="A169" s="6">
        <v>60</v>
      </c>
      <c r="B169" s="11"/>
      <c r="C169" s="8"/>
      <c r="D169" s="11"/>
      <c r="E169" s="10"/>
      <c r="F169" s="11"/>
      <c r="G169" s="44">
        <v>0</v>
      </c>
      <c r="H169" s="12">
        <f t="shared" si="2"/>
        <v>0</v>
      </c>
      <c r="I169" s="43">
        <v>0</v>
      </c>
      <c r="J169" s="13"/>
    </row>
    <row r="170" spans="1:10" ht="36" customHeight="1" x14ac:dyDescent="0.25">
      <c r="A170" s="6">
        <v>61</v>
      </c>
      <c r="B170" s="11"/>
      <c r="C170" s="8"/>
      <c r="D170" s="11"/>
      <c r="E170" s="10"/>
      <c r="F170" s="11"/>
      <c r="G170" s="44">
        <v>0</v>
      </c>
      <c r="H170" s="12">
        <f t="shared" si="2"/>
        <v>0</v>
      </c>
      <c r="I170" s="43">
        <v>0</v>
      </c>
      <c r="J170" s="13"/>
    </row>
    <row r="171" spans="1:10" ht="36" customHeight="1" x14ac:dyDescent="0.25">
      <c r="A171" s="6">
        <v>62</v>
      </c>
      <c r="B171" s="11"/>
      <c r="C171" s="8"/>
      <c r="D171" s="11"/>
      <c r="E171" s="10"/>
      <c r="F171" s="11"/>
      <c r="G171" s="44">
        <v>0</v>
      </c>
      <c r="H171" s="12">
        <f t="shared" si="2"/>
        <v>0</v>
      </c>
      <c r="I171" s="43">
        <v>0</v>
      </c>
      <c r="J171" s="13"/>
    </row>
    <row r="172" spans="1:10" ht="36" customHeight="1" x14ac:dyDescent="0.25">
      <c r="A172" s="6">
        <v>63</v>
      </c>
      <c r="B172" s="11"/>
      <c r="C172" s="8"/>
      <c r="D172" s="11"/>
      <c r="E172" s="10"/>
      <c r="F172" s="11"/>
      <c r="G172" s="44">
        <v>0</v>
      </c>
      <c r="H172" s="12">
        <f t="shared" si="2"/>
        <v>0</v>
      </c>
      <c r="I172" s="43">
        <v>0</v>
      </c>
      <c r="J172" s="13"/>
    </row>
    <row r="173" spans="1:10" ht="36" customHeight="1" x14ac:dyDescent="0.25">
      <c r="A173" s="6">
        <v>64</v>
      </c>
      <c r="B173" s="11"/>
      <c r="C173" s="8"/>
      <c r="D173" s="11"/>
      <c r="E173" s="10"/>
      <c r="F173" s="11"/>
      <c r="G173" s="44">
        <v>0</v>
      </c>
      <c r="H173" s="12">
        <f t="shared" si="2"/>
        <v>0</v>
      </c>
      <c r="I173" s="43">
        <v>0</v>
      </c>
      <c r="J173" s="13"/>
    </row>
    <row r="174" spans="1:10" ht="36" customHeight="1" x14ac:dyDescent="0.25">
      <c r="A174" s="6">
        <v>65</v>
      </c>
      <c r="B174" s="11"/>
      <c r="C174" s="8"/>
      <c r="D174" s="11"/>
      <c r="E174" s="10"/>
      <c r="F174" s="11"/>
      <c r="G174" s="44">
        <v>0</v>
      </c>
      <c r="H174" s="12">
        <f t="shared" si="2"/>
        <v>0</v>
      </c>
      <c r="I174" s="43">
        <v>0</v>
      </c>
      <c r="J174" s="13"/>
    </row>
    <row r="175" spans="1:10" ht="36" customHeight="1" x14ac:dyDescent="0.25">
      <c r="A175" s="6">
        <v>66</v>
      </c>
      <c r="B175" s="11"/>
      <c r="C175" s="8"/>
      <c r="D175" s="11"/>
      <c r="E175" s="10"/>
      <c r="F175" s="11"/>
      <c r="G175" s="44">
        <v>0</v>
      </c>
      <c r="H175" s="12">
        <f t="shared" si="2"/>
        <v>0</v>
      </c>
      <c r="I175" s="43">
        <v>0</v>
      </c>
      <c r="J175" s="13"/>
    </row>
    <row r="176" spans="1:10" ht="36" customHeight="1" x14ac:dyDescent="0.25">
      <c r="A176" s="6">
        <v>67</v>
      </c>
      <c r="B176" s="11"/>
      <c r="C176" s="8"/>
      <c r="D176" s="11"/>
      <c r="E176" s="10"/>
      <c r="F176" s="11"/>
      <c r="G176" s="44">
        <v>0</v>
      </c>
      <c r="H176" s="12">
        <f t="shared" si="2"/>
        <v>0</v>
      </c>
      <c r="I176" s="43">
        <v>0</v>
      </c>
      <c r="J176" s="13"/>
    </row>
    <row r="177" spans="1:10" ht="36" customHeight="1" x14ac:dyDescent="0.25">
      <c r="A177" s="6">
        <v>68</v>
      </c>
      <c r="B177" s="11"/>
      <c r="C177" s="8"/>
      <c r="D177" s="11"/>
      <c r="E177" s="10"/>
      <c r="F177" s="11"/>
      <c r="G177" s="44">
        <v>0</v>
      </c>
      <c r="H177" s="12">
        <f t="shared" si="2"/>
        <v>0</v>
      </c>
      <c r="I177" s="43">
        <v>0</v>
      </c>
      <c r="J177" s="13"/>
    </row>
    <row r="178" spans="1:10" ht="36" customHeight="1" x14ac:dyDescent="0.25">
      <c r="A178" s="6">
        <v>69</v>
      </c>
      <c r="B178" s="11"/>
      <c r="C178" s="8"/>
      <c r="D178" s="11"/>
      <c r="E178" s="10"/>
      <c r="F178" s="11"/>
      <c r="G178" s="44">
        <v>0</v>
      </c>
      <c r="H178" s="12">
        <f t="shared" si="2"/>
        <v>0</v>
      </c>
      <c r="I178" s="43">
        <v>0</v>
      </c>
      <c r="J178" s="13"/>
    </row>
    <row r="179" spans="1:10" ht="36" customHeight="1" x14ac:dyDescent="0.25">
      <c r="A179" s="6">
        <v>70</v>
      </c>
      <c r="B179" s="11"/>
      <c r="C179" s="8"/>
      <c r="D179" s="11"/>
      <c r="E179" s="10"/>
      <c r="F179" s="11"/>
      <c r="G179" s="44">
        <v>0</v>
      </c>
      <c r="H179" s="12">
        <f t="shared" si="2"/>
        <v>0</v>
      </c>
      <c r="I179" s="43">
        <v>0</v>
      </c>
      <c r="J179" s="13"/>
    </row>
    <row r="180" spans="1:10" ht="36" customHeight="1" x14ac:dyDescent="0.25">
      <c r="A180" s="6">
        <v>71</v>
      </c>
      <c r="B180" s="11"/>
      <c r="C180" s="8"/>
      <c r="D180" s="11"/>
      <c r="E180" s="10"/>
      <c r="F180" s="11"/>
      <c r="G180" s="44">
        <v>0</v>
      </c>
      <c r="H180" s="12">
        <f t="shared" si="2"/>
        <v>0</v>
      </c>
      <c r="I180" s="43">
        <v>0</v>
      </c>
      <c r="J180" s="13"/>
    </row>
    <row r="181" spans="1:10" ht="36" customHeight="1" x14ac:dyDescent="0.25">
      <c r="A181" s="6">
        <v>72</v>
      </c>
      <c r="B181" s="11"/>
      <c r="C181" s="8"/>
      <c r="D181" s="11"/>
      <c r="E181" s="10"/>
      <c r="F181" s="11"/>
      <c r="G181" s="44">
        <v>0</v>
      </c>
      <c r="H181" s="12">
        <f t="shared" si="2"/>
        <v>0</v>
      </c>
      <c r="I181" s="43">
        <v>0</v>
      </c>
      <c r="J181" s="13"/>
    </row>
    <row r="182" spans="1:10" ht="36" customHeight="1" x14ac:dyDescent="0.25">
      <c r="A182" s="6">
        <v>73</v>
      </c>
      <c r="B182" s="11"/>
      <c r="C182" s="8"/>
      <c r="D182" s="11"/>
      <c r="E182" s="10"/>
      <c r="F182" s="11"/>
      <c r="G182" s="44">
        <v>0</v>
      </c>
      <c r="H182" s="12">
        <f t="shared" si="2"/>
        <v>0</v>
      </c>
      <c r="I182" s="43">
        <v>0</v>
      </c>
      <c r="J182" s="13"/>
    </row>
    <row r="183" spans="1:10" ht="36" customHeight="1" x14ac:dyDescent="0.25">
      <c r="A183" s="6">
        <v>74</v>
      </c>
      <c r="B183" s="11"/>
      <c r="C183" s="8"/>
      <c r="D183" s="11"/>
      <c r="E183" s="10"/>
      <c r="F183" s="11"/>
      <c r="G183" s="44">
        <v>0</v>
      </c>
      <c r="H183" s="12">
        <f t="shared" si="2"/>
        <v>0</v>
      </c>
      <c r="I183" s="43">
        <v>0</v>
      </c>
      <c r="J183" s="13"/>
    </row>
    <row r="184" spans="1:10" ht="36" customHeight="1" x14ac:dyDescent="0.25">
      <c r="A184" s="6">
        <v>75</v>
      </c>
      <c r="B184" s="11"/>
      <c r="C184" s="8"/>
      <c r="D184" s="11"/>
      <c r="E184" s="10"/>
      <c r="F184" s="11"/>
      <c r="G184" s="44">
        <v>0</v>
      </c>
      <c r="H184" s="12">
        <f t="shared" si="2"/>
        <v>0</v>
      </c>
      <c r="I184" s="43">
        <v>0</v>
      </c>
      <c r="J184" s="13"/>
    </row>
    <row r="185" spans="1:10" x14ac:dyDescent="0.25">
      <c r="F185" s="5"/>
      <c r="G185" s="93" t="s">
        <v>25</v>
      </c>
      <c r="H185" s="93"/>
      <c r="I185" s="7">
        <f>SUM(I165:I184)</f>
        <v>0</v>
      </c>
    </row>
    <row r="186" spans="1:10" x14ac:dyDescent="0.25">
      <c r="G186" s="106"/>
      <c r="H186" s="116"/>
      <c r="I186" s="48"/>
    </row>
    <row r="189" spans="1:10" x14ac:dyDescent="0.25">
      <c r="A189" s="55" t="s">
        <v>77</v>
      </c>
      <c r="B189" s="56"/>
      <c r="C189" s="57">
        <f>SUM(C190:C191)</f>
        <v>0</v>
      </c>
    </row>
    <row r="190" spans="1:10" x14ac:dyDescent="0.25">
      <c r="A190" s="91" t="s">
        <v>73</v>
      </c>
      <c r="B190" s="91"/>
      <c r="C190" s="58">
        <f>SUMIF(Table1468133233[Expense Type], "Indirect Costs", Table1468133233[Amount 
Paid by MoHIP])</f>
        <v>0</v>
      </c>
    </row>
    <row r="191" spans="1:10" x14ac:dyDescent="0.25">
      <c r="A191" s="91" t="s">
        <v>74</v>
      </c>
      <c r="B191" s="91"/>
      <c r="C191" s="58">
        <f>SUMIF(Table1468133233[Expense Type], "Administration", Table1468133233[Amount 
Paid by MoHIP])</f>
        <v>0</v>
      </c>
    </row>
  </sheetData>
  <sheetProtection sheet="1" selectLockedCells="1"/>
  <mergeCells count="56">
    <mergeCell ref="C161:D161"/>
    <mergeCell ref="G137:H137"/>
    <mergeCell ref="A113:B113"/>
    <mergeCell ref="C113:D113"/>
    <mergeCell ref="G186:H186"/>
    <mergeCell ref="A162:B162"/>
    <mergeCell ref="C162:D162"/>
    <mergeCell ref="G185:H185"/>
    <mergeCell ref="A159:B159"/>
    <mergeCell ref="C159:D159"/>
    <mergeCell ref="A160:B160"/>
    <mergeCell ref="C160:D160"/>
    <mergeCell ref="A161:B161"/>
    <mergeCell ref="A143:B143"/>
    <mergeCell ref="A144:B144"/>
    <mergeCell ref="G32:H32"/>
    <mergeCell ref="G88:H88"/>
    <mergeCell ref="G138:H138"/>
    <mergeCell ref="A92:B92"/>
    <mergeCell ref="A111:B111"/>
    <mergeCell ref="C111:D111"/>
    <mergeCell ref="A112:B112"/>
    <mergeCell ref="C112:D112"/>
    <mergeCell ref="A64:B64"/>
    <mergeCell ref="C64:D64"/>
    <mergeCell ref="A34:B34"/>
    <mergeCell ref="A35:B35"/>
    <mergeCell ref="A91:B91"/>
    <mergeCell ref="A9:B9"/>
    <mergeCell ref="C9:D9"/>
    <mergeCell ref="A10:B10"/>
    <mergeCell ref="C10:D10"/>
    <mergeCell ref="A11:B11"/>
    <mergeCell ref="C11:D11"/>
    <mergeCell ref="H8:J8"/>
    <mergeCell ref="H7:J7"/>
    <mergeCell ref="A7:B7"/>
    <mergeCell ref="C7:D7"/>
    <mergeCell ref="A8:B8"/>
    <mergeCell ref="C8:D8"/>
    <mergeCell ref="A190:B190"/>
    <mergeCell ref="A191:B191"/>
    <mergeCell ref="H10:J10"/>
    <mergeCell ref="H11:J11"/>
    <mergeCell ref="G31:H31"/>
    <mergeCell ref="A61:B61"/>
    <mergeCell ref="C61:D61"/>
    <mergeCell ref="A114:B114"/>
    <mergeCell ref="C114:D114"/>
    <mergeCell ref="G87:H87"/>
    <mergeCell ref="A62:B62"/>
    <mergeCell ref="C62:D62"/>
    <mergeCell ref="A63:B63"/>
    <mergeCell ref="C63:D63"/>
    <mergeCell ref="A12:B12"/>
    <mergeCell ref="C12:D12"/>
  </mergeCells>
  <pageMargins left="0.7" right="0.7" top="0.75" bottom="0.75" header="0.3" footer="0.3"/>
  <pageSetup scale="58" orientation="portrait" r:id="rId1"/>
  <headerFooter scaleWithDoc="0">
    <oddHeader>&amp;L&amp;G&amp;C&amp;"-,Bold"&amp;14Missouri Housing Innovation Program 
Coordinated Entry System Expense Detail Form&amp;R&amp;"-,Bold"MoHIP-402</oddHeader>
    <oddFooter>&amp;CIf you or someone you know served in the U.S. Armed Forces, we encourage you to visit http://veteranbenefits.mo.gov or call (573) 751-3779 to learn about available resources.&amp;R&amp;P</oddFooter>
  </headerFooter>
  <legacyDrawingHF r:id="rId2"/>
  <tableParts count="4">
    <tablePart r:id="rId3"/>
    <tablePart r:id="rId4"/>
    <tablePart r:id="rId5"/>
    <tablePart r:id="rId6"/>
  </tableParts>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200-000000000000}">
          <x14:formula1>
            <xm:f>DropDownMenus!$B$9:$B$15</xm:f>
          </x14:formula1>
          <xm:sqref>B165:B184 B16:B30 B67:B86 B117:B136</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3"/>
  <dimension ref="A1:E20"/>
  <sheetViews>
    <sheetView topLeftCell="A2" workbookViewId="0">
      <selection activeCell="B9" sqref="B9"/>
    </sheetView>
  </sheetViews>
  <sheetFormatPr defaultRowHeight="15" x14ac:dyDescent="0.25"/>
  <cols>
    <col min="1" max="1" width="31.140625" bestFit="1" customWidth="1"/>
    <col min="2" max="2" width="31.7109375" bestFit="1" customWidth="1"/>
    <col min="3" max="3" width="32.140625" bestFit="1" customWidth="1"/>
    <col min="4" max="4" width="21.140625" bestFit="1" customWidth="1"/>
    <col min="5" max="5" width="33.28515625" bestFit="1" customWidth="1"/>
  </cols>
  <sheetData>
    <row r="1" spans="1:5" x14ac:dyDescent="0.25">
      <c r="A1" t="s">
        <v>21</v>
      </c>
    </row>
    <row r="2" spans="1:5" x14ac:dyDescent="0.25">
      <c r="A2" s="23" t="s">
        <v>22</v>
      </c>
      <c r="B2" s="23" t="s">
        <v>23</v>
      </c>
    </row>
    <row r="3" spans="1:5" x14ac:dyDescent="0.25">
      <c r="A3" t="s">
        <v>5</v>
      </c>
      <c r="B3" t="s">
        <v>17</v>
      </c>
    </row>
    <row r="4" spans="1:5" x14ac:dyDescent="0.25">
      <c r="B4" t="s">
        <v>18</v>
      </c>
    </row>
    <row r="5" spans="1:5" x14ac:dyDescent="0.25">
      <c r="B5" t="s">
        <v>6</v>
      </c>
    </row>
    <row r="8" spans="1:5" x14ac:dyDescent="0.25">
      <c r="A8" s="31" t="s">
        <v>38</v>
      </c>
      <c r="B8" s="31" t="s">
        <v>39</v>
      </c>
      <c r="C8" s="31" t="s">
        <v>40</v>
      </c>
      <c r="D8" s="31" t="s">
        <v>41</v>
      </c>
      <c r="E8" s="31" t="s">
        <v>42</v>
      </c>
    </row>
    <row r="9" spans="1:5" x14ac:dyDescent="0.25">
      <c r="A9" s="47" t="s">
        <v>43</v>
      </c>
      <c r="B9" s="32" t="s">
        <v>43</v>
      </c>
      <c r="C9" s="32" t="s">
        <v>44</v>
      </c>
      <c r="D9" s="32" t="s">
        <v>45</v>
      </c>
      <c r="E9" s="32" t="s">
        <v>46</v>
      </c>
    </row>
    <row r="10" spans="1:5" x14ac:dyDescent="0.25">
      <c r="A10" s="47" t="s">
        <v>80</v>
      </c>
      <c r="B10" s="32" t="s">
        <v>47</v>
      </c>
      <c r="C10" s="32" t="s">
        <v>48</v>
      </c>
      <c r="D10" s="32" t="s">
        <v>49</v>
      </c>
      <c r="E10" s="32" t="s">
        <v>50</v>
      </c>
    </row>
    <row r="11" spans="1:5" x14ac:dyDescent="0.25">
      <c r="A11" s="32" t="s">
        <v>59</v>
      </c>
      <c r="B11" s="32" t="s">
        <v>51</v>
      </c>
      <c r="C11" s="32" t="s">
        <v>52</v>
      </c>
      <c r="D11" s="32" t="s">
        <v>53</v>
      </c>
      <c r="E11" s="32" t="s">
        <v>54</v>
      </c>
    </row>
    <row r="12" spans="1:5" x14ac:dyDescent="0.25">
      <c r="A12" s="47" t="s">
        <v>71</v>
      </c>
      <c r="B12" s="47" t="s">
        <v>78</v>
      </c>
      <c r="C12" s="32" t="s">
        <v>56</v>
      </c>
      <c r="D12" s="32" t="s">
        <v>57</v>
      </c>
      <c r="E12" s="32"/>
    </row>
    <row r="13" spans="1:5" x14ac:dyDescent="0.25">
      <c r="A13" s="47" t="s">
        <v>67</v>
      </c>
      <c r="B13" s="47" t="s">
        <v>79</v>
      </c>
      <c r="C13" s="32" t="s">
        <v>58</v>
      </c>
      <c r="D13" s="32" t="s">
        <v>43</v>
      </c>
      <c r="E13" s="32"/>
    </row>
    <row r="14" spans="1:5" x14ac:dyDescent="0.25">
      <c r="B14" s="47" t="s">
        <v>71</v>
      </c>
      <c r="C14" s="32" t="s">
        <v>60</v>
      </c>
      <c r="D14" s="32" t="s">
        <v>61</v>
      </c>
      <c r="E14" s="32"/>
    </row>
    <row r="15" spans="1:5" x14ac:dyDescent="0.25">
      <c r="B15" s="47" t="s">
        <v>67</v>
      </c>
      <c r="C15" s="32"/>
      <c r="D15" s="32" t="s">
        <v>55</v>
      </c>
      <c r="E15" s="32"/>
    </row>
    <row r="16" spans="1:5" x14ac:dyDescent="0.25">
      <c r="B16" s="32"/>
      <c r="C16" s="32"/>
      <c r="D16" s="32" t="s">
        <v>62</v>
      </c>
      <c r="E16" s="32"/>
    </row>
    <row r="17" spans="2:5" x14ac:dyDescent="0.25">
      <c r="B17" s="32"/>
      <c r="C17" s="32"/>
      <c r="D17" s="32"/>
      <c r="E17" s="32"/>
    </row>
    <row r="18" spans="2:5" x14ac:dyDescent="0.25">
      <c r="B18" s="32"/>
      <c r="C18" s="32"/>
      <c r="D18" s="32"/>
      <c r="E18" s="32"/>
    </row>
    <row r="19" spans="2:5" x14ac:dyDescent="0.25">
      <c r="B19" s="32"/>
      <c r="C19" s="32"/>
      <c r="D19" s="32"/>
      <c r="E19" s="32"/>
    </row>
    <row r="20" spans="2:5" x14ac:dyDescent="0.25">
      <c r="B20" s="32"/>
      <c r="C20" s="32"/>
      <c r="D20" s="32"/>
      <c r="E20" s="32"/>
    </row>
  </sheetData>
  <sheetProtection algorithmName="SHA-512" hashValue="snClvrTlbmDn0A1tAu8rlpRCCEBx6M8f8cTleN1gXApcIYu+Ipgx5kM2WFejspT5E5wFo9RLpGMzjbqcxx4rqQ==" saltValue="4culzIc/RW6M/xG9rHEDuQ==" spinCount="100000" sheet="1" objects="1" scenarios="1"/>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tns:customPropertyEditors xmlns:tns="http://schemas.microsoft.com/office/2006/customDocumentInformationPanel">
  <tns:showOnOpen>false</tns:showOnOpen>
  <tns:defaultPropertyEditorNamespace>Standard properties</tns:defaultPropertyEditorNamespace>
</tns:customPropertyEditors>
</file>

<file path=customXml/itemProps1.xml><?xml version="1.0" encoding="utf-8"?>
<ds:datastoreItem xmlns:ds="http://schemas.openxmlformats.org/officeDocument/2006/customXml" ds:itemID="{73CE5BD6-EA10-4A18-9160-4D2B6596730D}">
  <ds:schemaRefs>
    <ds:schemaRef ds:uri="http://schemas.microsoft.com/office/2006/customDocumentInformationPan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1</vt:i4>
      </vt:variant>
    </vt:vector>
  </HeadingPairs>
  <TitlesOfParts>
    <vt:vector size="5" baseType="lpstr">
      <vt:lpstr>Back-Up Summary</vt:lpstr>
      <vt:lpstr>HMIS</vt:lpstr>
      <vt:lpstr>Coordinated Entry System</vt:lpstr>
      <vt:lpstr>DropDownMenus</vt:lpstr>
      <vt:lpstr>EmergencyShelter</vt:lpstr>
    </vt:vector>
  </TitlesOfParts>
  <Company>MHDC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jschmidt</dc:creator>
  <cp:lastModifiedBy>Amanda Bienz</cp:lastModifiedBy>
  <cp:lastPrinted>2019-01-18T17:23:32Z</cp:lastPrinted>
  <dcterms:created xsi:type="dcterms:W3CDTF">2012-01-31T17:24:24Z</dcterms:created>
  <dcterms:modified xsi:type="dcterms:W3CDTF">2026-09-29T18:39:41Z</dcterms:modified>
</cp:coreProperties>
</file>