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TF &amp; CI\Housing Stability and Eviction Diversion (HSED)\HSED 2023\4. Forms\Funded Agency Forms\"/>
    </mc:Choice>
  </mc:AlternateContent>
  <bookViews>
    <workbookView xWindow="21480" yWindow="0" windowWidth="14070" windowHeight="9120" tabRatio="723" activeTab="1"/>
  </bookViews>
  <sheets>
    <sheet name="Back Up Summary" sheetId="44" r:id="rId1"/>
    <sheet name="Case Management Detail" sheetId="41" r:id="rId2"/>
    <sheet name="Legal Services Detail" sheetId="39" r:id="rId3"/>
    <sheet name="Eviction Relief Detail" sheetId="46" r:id="rId4"/>
    <sheet name="Admin Detail" sheetId="38" r:id="rId5"/>
    <sheet name="DropDownMenus" sheetId="3" state="hidden" r:id="rId6"/>
  </sheets>
  <definedNames>
    <definedName name="DataEnter" localSheetId="4">#REF!</definedName>
    <definedName name="DataEnter" localSheetId="1">#REF!</definedName>
    <definedName name="DataEnter" localSheetId="2">#REF!</definedName>
    <definedName name="DataEnter">#REF!</definedName>
    <definedName name="DataEntry" localSheetId="4">#REF!</definedName>
    <definedName name="DataEntry" localSheetId="1">#REF!</definedName>
    <definedName name="DataEntry" localSheetId="2">#REF!</definedName>
    <definedName name="DataEntry">#REF!</definedName>
    <definedName name="EmergencyShelter">DropDownMenus!$B$4:$B$5</definedName>
    <definedName name="ES" localSheetId="4">DropDownMenus!#REF!</definedName>
    <definedName name="ES" localSheetId="1">DropDownMenus!#REF!</definedName>
    <definedName name="ES" localSheetId="2">DropDownMenus!#REF!</definedName>
    <definedName name="ES">DropDownMenus!#REF!</definedName>
    <definedName name="EssentialServices" localSheetId="4">DropDownMenus!#REF!</definedName>
    <definedName name="EssentialServices" localSheetId="1">DropDownMenus!#REF!</definedName>
    <definedName name="EssentialServices" localSheetId="2">DropDownMenus!#REF!</definedName>
    <definedName name="EssentialServices">DropDownMenus!#REF!</definedName>
    <definedName name="ExpenseTypeESG" localSheetId="4">DropDownMenus!#REF!</definedName>
    <definedName name="ExpenseTypeESG" localSheetId="1">DropDownMenus!#REF!</definedName>
    <definedName name="ExpenseTypeESG" localSheetId="2">DropDownMenus!#REF!</definedName>
    <definedName name="ExpenseTypeESG">DropDownMenus!#REF!</definedName>
    <definedName name="GrantComponent" localSheetId="4">DropDownMenus!#REF!</definedName>
    <definedName name="GrantComponent" localSheetId="1">DropDownMenus!#REF!</definedName>
    <definedName name="GrantComponent" localSheetId="2">DropDownMenus!#REF!</definedName>
    <definedName name="GrantComponent">DropDownMenus!#REF!</definedName>
    <definedName name="Operations" localSheetId="4">DropDownMenus!#REF!</definedName>
    <definedName name="Operations" localSheetId="1">DropDownMenus!#REF!</definedName>
    <definedName name="Operations" localSheetId="2">DropDownMenus!#REF!</definedName>
    <definedName name="Operations">DropDownMenus!#REF!</definedName>
    <definedName name="Services" localSheetId="4">DropDownMenus!#REF!</definedName>
    <definedName name="Services" localSheetId="1">DropDownMenus!#REF!</definedName>
    <definedName name="Services" localSheetId="2">DropDownMenus!#REF!</definedName>
    <definedName name="Services">DropDownMenus!#REF!</definedName>
    <definedName name="ugh">DropDownMenus!#REF!</definedName>
  </definedNames>
  <calcPr calcId="162913"/>
</workbook>
</file>

<file path=xl/calcChain.xml><?xml version="1.0" encoding="utf-8"?>
<calcChain xmlns="http://schemas.openxmlformats.org/spreadsheetml/2006/main">
  <c r="C11" i="41" l="1"/>
  <c r="C10" i="41"/>
  <c r="P112" i="46" l="1"/>
  <c r="H61" i="41" l="1"/>
  <c r="C8" i="38" l="1"/>
  <c r="D55" i="38" l="1"/>
  <c r="C55" i="38"/>
  <c r="J176" i="38"/>
  <c r="D151" i="38"/>
  <c r="C151" i="38"/>
  <c r="D102" i="38"/>
  <c r="C102" i="38"/>
  <c r="J80" i="38"/>
  <c r="J33" i="38"/>
  <c r="C9" i="38"/>
  <c r="D7" i="38"/>
  <c r="C7" i="38"/>
  <c r="E6" i="46"/>
  <c r="H19" i="44" l="1"/>
  <c r="E5" i="46"/>
  <c r="E4" i="46"/>
  <c r="F3" i="46"/>
  <c r="E3" i="46"/>
  <c r="C165" i="39"/>
  <c r="C164" i="39"/>
  <c r="D163" i="39"/>
  <c r="C163" i="39"/>
  <c r="J189" i="39"/>
  <c r="C113" i="39"/>
  <c r="C112" i="39"/>
  <c r="D111" i="39"/>
  <c r="C111" i="39"/>
  <c r="J84" i="39"/>
  <c r="C61" i="39"/>
  <c r="C60" i="39"/>
  <c r="D59" i="39"/>
  <c r="C59" i="39"/>
  <c r="J34" i="39"/>
  <c r="C10" i="39"/>
  <c r="C9" i="39"/>
  <c r="D8" i="39"/>
  <c r="C8" i="39"/>
  <c r="H24" i="44"/>
  <c r="D153" i="41"/>
  <c r="C153" i="41"/>
  <c r="J81" i="41"/>
  <c r="C107" i="41"/>
  <c r="C106" i="41"/>
  <c r="D105" i="41"/>
  <c r="C105" i="41"/>
  <c r="C58" i="41"/>
  <c r="C57" i="41"/>
  <c r="D56" i="41"/>
  <c r="C56" i="41"/>
  <c r="C9" i="41"/>
  <c r="D8" i="41"/>
  <c r="C8" i="41"/>
  <c r="H158" i="41" l="1"/>
  <c r="H159" i="41" l="1"/>
  <c r="H160" i="41"/>
  <c r="H161" i="41"/>
  <c r="H162" i="41"/>
  <c r="H163" i="41"/>
  <c r="H164" i="41"/>
  <c r="H165" i="41"/>
  <c r="H166" i="41"/>
  <c r="H167" i="41"/>
  <c r="H168" i="41"/>
  <c r="H169" i="41"/>
  <c r="H170" i="41"/>
  <c r="H171" i="41"/>
  <c r="H172" i="41"/>
  <c r="H173" i="41"/>
  <c r="H174" i="41"/>
  <c r="H175" i="41"/>
  <c r="H176" i="41"/>
  <c r="H177" i="41"/>
  <c r="H110" i="41"/>
  <c r="H111" i="41"/>
  <c r="H112" i="41"/>
  <c r="H113" i="41"/>
  <c r="H114" i="41"/>
  <c r="H115" i="41"/>
  <c r="H116" i="41"/>
  <c r="H117" i="41"/>
  <c r="H118" i="41"/>
  <c r="H119" i="41"/>
  <c r="H120" i="41"/>
  <c r="H121" i="41"/>
  <c r="H122" i="41"/>
  <c r="H123" i="41"/>
  <c r="H124" i="41"/>
  <c r="H125" i="41"/>
  <c r="H126" i="41"/>
  <c r="H127" i="41"/>
  <c r="H128" i="41"/>
  <c r="H129" i="41"/>
  <c r="H62" i="41"/>
  <c r="H63" i="41"/>
  <c r="H64" i="41"/>
  <c r="H65" i="41"/>
  <c r="H66" i="41"/>
  <c r="H67" i="41"/>
  <c r="H68" i="41"/>
  <c r="H69" i="41"/>
  <c r="H70" i="41"/>
  <c r="H71" i="41"/>
  <c r="H72" i="41"/>
  <c r="H73" i="41"/>
  <c r="H74" i="41"/>
  <c r="H75" i="41"/>
  <c r="H76" i="41"/>
  <c r="H77" i="41"/>
  <c r="H78" i="41"/>
  <c r="H79" i="41"/>
  <c r="H80" i="41"/>
  <c r="H14" i="41"/>
  <c r="H15" i="41"/>
  <c r="H16" i="41"/>
  <c r="H17" i="41"/>
  <c r="H18" i="41"/>
  <c r="H19" i="41"/>
  <c r="H20" i="41"/>
  <c r="H21" i="41"/>
  <c r="H22" i="41"/>
  <c r="H23" i="41"/>
  <c r="H24" i="41"/>
  <c r="H25" i="41"/>
  <c r="H26" i="41"/>
  <c r="H27" i="41"/>
  <c r="H28" i="41"/>
  <c r="H29" i="41"/>
  <c r="H30" i="41"/>
  <c r="H31" i="41"/>
  <c r="H32" i="41"/>
  <c r="H33" i="41"/>
  <c r="H16" i="38"/>
  <c r="H17" i="38"/>
  <c r="H18" i="38"/>
  <c r="H19" i="38"/>
  <c r="H20" i="38"/>
  <c r="H21" i="38"/>
  <c r="H22" i="38"/>
  <c r="H23" i="38"/>
  <c r="H24" i="38"/>
  <c r="H25" i="38"/>
  <c r="H26" i="38"/>
  <c r="H27" i="38"/>
  <c r="H28" i="38"/>
  <c r="H29" i="38"/>
  <c r="H30" i="38"/>
  <c r="H31" i="38"/>
  <c r="H32" i="38"/>
  <c r="H14" i="38"/>
  <c r="H15" i="38"/>
  <c r="H13" i="38"/>
  <c r="H169" i="39"/>
  <c r="H170" i="39"/>
  <c r="H171" i="39"/>
  <c r="H172" i="39"/>
  <c r="H173" i="39"/>
  <c r="H174" i="39"/>
  <c r="H175" i="39"/>
  <c r="H176" i="39"/>
  <c r="H177" i="39"/>
  <c r="H178" i="39"/>
  <c r="H179" i="39"/>
  <c r="H180" i="39"/>
  <c r="H181" i="39"/>
  <c r="H182" i="39"/>
  <c r="H183" i="39"/>
  <c r="H184" i="39"/>
  <c r="H185" i="39"/>
  <c r="H186" i="39"/>
  <c r="H187" i="39"/>
  <c r="H188" i="39"/>
  <c r="H116" i="39"/>
  <c r="H117" i="39"/>
  <c r="H118" i="39"/>
  <c r="H119" i="39"/>
  <c r="H120" i="39"/>
  <c r="H121" i="39"/>
  <c r="H122" i="39"/>
  <c r="H123" i="39"/>
  <c r="H124" i="39"/>
  <c r="H125" i="39"/>
  <c r="H126" i="39"/>
  <c r="H127" i="39"/>
  <c r="H128" i="39"/>
  <c r="H129" i="39"/>
  <c r="H130" i="39"/>
  <c r="H131" i="39"/>
  <c r="H132" i="39"/>
  <c r="H133" i="39"/>
  <c r="H134" i="39"/>
  <c r="H135" i="39"/>
  <c r="H64" i="39"/>
  <c r="H65" i="39"/>
  <c r="H66" i="39"/>
  <c r="H67" i="39"/>
  <c r="H68" i="39"/>
  <c r="H69" i="39"/>
  <c r="H70" i="39"/>
  <c r="H71" i="39"/>
  <c r="H72" i="39"/>
  <c r="H73" i="39"/>
  <c r="H74" i="39"/>
  <c r="H75" i="39"/>
  <c r="H76" i="39"/>
  <c r="H77" i="39"/>
  <c r="H78" i="39"/>
  <c r="H79" i="39"/>
  <c r="H80" i="39"/>
  <c r="H81" i="39"/>
  <c r="H82" i="39"/>
  <c r="H83" i="39"/>
  <c r="H14" i="39"/>
  <c r="H15" i="39"/>
  <c r="H16" i="39"/>
  <c r="H17" i="39"/>
  <c r="H18" i="39"/>
  <c r="H19" i="39"/>
  <c r="H20" i="39"/>
  <c r="H21" i="39"/>
  <c r="H22" i="39"/>
  <c r="H23" i="39"/>
  <c r="H24" i="39"/>
  <c r="H25" i="39"/>
  <c r="H26" i="39"/>
  <c r="H27" i="39"/>
  <c r="H28" i="39"/>
  <c r="H29" i="39"/>
  <c r="H30" i="39"/>
  <c r="H31" i="39"/>
  <c r="H32" i="39"/>
  <c r="H33" i="39"/>
  <c r="A15" i="39" l="1"/>
  <c r="A16" i="39"/>
  <c r="A17" i="39" s="1"/>
  <c r="A18" i="39" s="1"/>
  <c r="A19" i="39" s="1"/>
  <c r="A20" i="39" s="1"/>
  <c r="A21" i="39" s="1"/>
  <c r="A22" i="39" s="1"/>
  <c r="A23" i="39" s="1"/>
  <c r="A24" i="39" s="1"/>
  <c r="A25" i="39" s="1"/>
  <c r="A26" i="39" s="1"/>
  <c r="A27" i="39" s="1"/>
  <c r="A28" i="39" s="1"/>
  <c r="A29" i="39" s="1"/>
  <c r="A30" i="39" s="1"/>
  <c r="A31" i="39" s="1"/>
  <c r="A32" i="39" s="1"/>
  <c r="A33" i="39" s="1"/>
  <c r="J127" i="38" l="1"/>
  <c r="J177" i="38" s="1"/>
  <c r="H21" i="44" s="1"/>
  <c r="J136" i="39"/>
  <c r="J178" i="41"/>
  <c r="J130" i="41"/>
  <c r="J34" i="41"/>
  <c r="C10" i="38" l="1"/>
  <c r="J190" i="39"/>
  <c r="H17" i="44" s="1"/>
  <c r="C11" i="39"/>
  <c r="J179" i="41"/>
  <c r="H15" i="44" l="1"/>
  <c r="H23" i="44" s="1"/>
  <c r="H12" i="44" s="1"/>
  <c r="A28" i="41"/>
  <c r="A29" i="41" s="1"/>
  <c r="A30" i="41" s="1"/>
  <c r="A31" i="41" s="1"/>
  <c r="A32" i="41" s="1"/>
  <c r="A33" i="41" s="1"/>
  <c r="H156" i="38" l="1"/>
  <c r="H157" i="38"/>
  <c r="H158" i="38"/>
  <c r="H159" i="38"/>
  <c r="H160" i="38"/>
  <c r="H161" i="38"/>
  <c r="H162" i="38"/>
  <c r="H163" i="38"/>
  <c r="H164" i="38"/>
  <c r="H165" i="38"/>
  <c r="H166" i="38"/>
  <c r="H167" i="38"/>
  <c r="H168" i="38"/>
  <c r="H169" i="38"/>
  <c r="H170" i="38"/>
  <c r="H171" i="38"/>
  <c r="H172" i="38"/>
  <c r="H173" i="38"/>
  <c r="H174" i="38"/>
  <c r="H175" i="38"/>
  <c r="H107" i="38"/>
  <c r="H108" i="38"/>
  <c r="H109" i="38"/>
  <c r="H110" i="38"/>
  <c r="H111" i="38"/>
  <c r="H112" i="38"/>
  <c r="H113" i="38"/>
  <c r="H114" i="38"/>
  <c r="H115" i="38"/>
  <c r="H116" i="38"/>
  <c r="H117" i="38"/>
  <c r="H118" i="38"/>
  <c r="H119" i="38"/>
  <c r="H120" i="38"/>
  <c r="H121" i="38"/>
  <c r="H122" i="38"/>
  <c r="H123" i="38"/>
  <c r="H124" i="38"/>
  <c r="H125" i="38"/>
  <c r="H126" i="38"/>
  <c r="H60" i="38"/>
  <c r="H61" i="38"/>
  <c r="H62" i="38"/>
  <c r="H63" i="38"/>
  <c r="H64" i="38"/>
  <c r="H65" i="38"/>
  <c r="H66" i="38"/>
  <c r="H67" i="38"/>
  <c r="H68" i="38"/>
  <c r="H69" i="38"/>
  <c r="H70" i="38"/>
  <c r="H71" i="38"/>
  <c r="H72" i="38"/>
  <c r="H73" i="38"/>
  <c r="H74" i="38"/>
  <c r="H75" i="38"/>
  <c r="H76" i="38"/>
  <c r="H77" i="38"/>
  <c r="H78" i="38"/>
  <c r="H79" i="38"/>
  <c r="C155" i="41" l="1"/>
  <c r="C154" i="41"/>
  <c r="A171" i="39"/>
  <c r="A172" i="39" s="1"/>
  <c r="A173" i="39" s="1"/>
  <c r="A174" i="39" s="1"/>
  <c r="A175" i="39" s="1"/>
  <c r="A176" i="39" s="1"/>
  <c r="A177" i="39" s="1"/>
  <c r="A178" i="39" s="1"/>
  <c r="A179" i="39" s="1"/>
  <c r="A180" i="39" s="1"/>
  <c r="A181" i="39" s="1"/>
  <c r="A182" i="39" s="1"/>
  <c r="A183" i="39" s="1"/>
  <c r="A184" i="39" s="1"/>
  <c r="A185" i="39" s="1"/>
  <c r="A186" i="39" s="1"/>
  <c r="A187" i="39" s="1"/>
  <c r="A188" i="39" s="1"/>
  <c r="A118" i="39"/>
  <c r="A119" i="39" s="1"/>
  <c r="A120" i="39" s="1"/>
  <c r="A121" i="39" s="1"/>
  <c r="A122" i="39" s="1"/>
  <c r="A123" i="39" s="1"/>
  <c r="A124" i="39" s="1"/>
  <c r="A125" i="39" s="1"/>
  <c r="A126" i="39" s="1"/>
  <c r="A127" i="39" s="1"/>
  <c r="A128" i="39" s="1"/>
  <c r="A129" i="39" s="1"/>
  <c r="A130" i="39" s="1"/>
  <c r="A131" i="39" s="1"/>
  <c r="A132" i="39" s="1"/>
  <c r="A133" i="39" s="1"/>
  <c r="A134" i="39" s="1"/>
  <c r="A135" i="39" s="1"/>
  <c r="A67" i="39"/>
  <c r="A68" i="39" s="1"/>
  <c r="A69" i="39" s="1"/>
  <c r="A70" i="39" s="1"/>
  <c r="A71" i="39" s="1"/>
  <c r="A72" i="39" s="1"/>
  <c r="A73" i="39" s="1"/>
  <c r="A74" i="39" s="1"/>
  <c r="A75" i="39" s="1"/>
  <c r="A76" i="39" s="1"/>
  <c r="A77" i="39" s="1"/>
  <c r="A78" i="39" s="1"/>
  <c r="A79" i="39" s="1"/>
  <c r="A80" i="39" s="1"/>
  <c r="A81" i="39" s="1"/>
  <c r="A82" i="39" s="1"/>
  <c r="A83" i="39" s="1"/>
  <c r="A158" i="38"/>
  <c r="A159" i="38" s="1"/>
  <c r="A160" i="38" s="1"/>
  <c r="A161" i="38" s="1"/>
  <c r="A162" i="38" s="1"/>
  <c r="A163" i="38" s="1"/>
  <c r="A164" i="38" s="1"/>
  <c r="A165" i="38" s="1"/>
  <c r="A166" i="38" s="1"/>
  <c r="A167" i="38" s="1"/>
  <c r="A168" i="38" s="1"/>
  <c r="A169" i="38" s="1"/>
  <c r="A170" i="38" s="1"/>
  <c r="A171" i="38" s="1"/>
  <c r="A172" i="38" s="1"/>
  <c r="A173" i="38" s="1"/>
  <c r="A174" i="38" s="1"/>
  <c r="A175" i="38" s="1"/>
  <c r="C153" i="38"/>
  <c r="C152" i="38"/>
  <c r="A109" i="38"/>
  <c r="A110" i="38" s="1"/>
  <c r="A111" i="38" s="1"/>
  <c r="A112" i="38" s="1"/>
  <c r="A113" i="38" s="1"/>
  <c r="A114" i="38" s="1"/>
  <c r="A115" i="38" s="1"/>
  <c r="A116" i="38" s="1"/>
  <c r="A117" i="38" s="1"/>
  <c r="A118" i="38" s="1"/>
  <c r="A119" i="38" s="1"/>
  <c r="A120" i="38" s="1"/>
  <c r="A121" i="38" s="1"/>
  <c r="A122" i="38" s="1"/>
  <c r="A123" i="38" s="1"/>
  <c r="A124" i="38" s="1"/>
  <c r="A125" i="38" s="1"/>
  <c r="A126" i="38" s="1"/>
  <c r="C104" i="38"/>
  <c r="C103" i="38"/>
  <c r="A63" i="38"/>
  <c r="A64" i="38" s="1"/>
  <c r="A65" i="38" s="1"/>
  <c r="A66" i="38" s="1"/>
  <c r="A67" i="38" s="1"/>
  <c r="A68" i="38" s="1"/>
  <c r="A69" i="38" s="1"/>
  <c r="A70" i="38" s="1"/>
  <c r="A71" i="38" s="1"/>
  <c r="A72" i="38" s="1"/>
  <c r="A73" i="38" s="1"/>
  <c r="A74" i="38" s="1"/>
  <c r="A75" i="38" s="1"/>
  <c r="A76" i="38" s="1"/>
  <c r="A77" i="38" s="1"/>
  <c r="A78" i="38" s="1"/>
  <c r="A79" i="38" s="1"/>
  <c r="C57" i="38"/>
  <c r="C56" i="38"/>
  <c r="A14" i="38"/>
  <c r="A15" i="38" s="1"/>
  <c r="A16" i="38" s="1"/>
  <c r="A17" i="38" s="1"/>
  <c r="A18" i="38" s="1"/>
  <c r="A19" i="38" s="1"/>
  <c r="A20" i="38" s="1"/>
  <c r="A21" i="38" s="1"/>
  <c r="A22" i="38" s="1"/>
  <c r="A23" i="38" s="1"/>
  <c r="A24" i="38" s="1"/>
  <c r="A25" i="38" s="1"/>
  <c r="A26" i="38" s="1"/>
  <c r="A27" i="38" s="1"/>
  <c r="A28" i="38" s="1"/>
  <c r="A29" i="38" s="1"/>
  <c r="A30" i="38" s="1"/>
  <c r="A31" i="38" s="1"/>
  <c r="A32" i="38" s="1"/>
</calcChain>
</file>

<file path=xl/sharedStrings.xml><?xml version="1.0" encoding="utf-8"?>
<sst xmlns="http://schemas.openxmlformats.org/spreadsheetml/2006/main" count="337" uniqueCount="139">
  <si>
    <t>No.</t>
  </si>
  <si>
    <t>Expense Type</t>
  </si>
  <si>
    <t>Check Number</t>
  </si>
  <si>
    <t>Paid Date</t>
  </si>
  <si>
    <t>Total Amount</t>
  </si>
  <si>
    <t>Emergency Shelter</t>
  </si>
  <si>
    <t>Operations</t>
  </si>
  <si>
    <t>Grant Number</t>
  </si>
  <si>
    <t>Agency Name</t>
  </si>
  <si>
    <t>Reporting Range</t>
  </si>
  <si>
    <t>Detail Description</t>
  </si>
  <si>
    <t xml:space="preserve">Instructions: </t>
  </si>
  <si>
    <t>Incurred Date(s) 
(i.e. Pay Period)</t>
  </si>
  <si>
    <t>Vendor</t>
  </si>
  <si>
    <t>Emergency Shelter Expense Types</t>
  </si>
  <si>
    <t>Essential Services</t>
  </si>
  <si>
    <t>Drop Down List Values - 1.14.2019</t>
  </si>
  <si>
    <t>Tab</t>
  </si>
  <si>
    <t>Values</t>
  </si>
  <si>
    <t>Total Requested Amount</t>
  </si>
  <si>
    <t>Funding Component</t>
  </si>
  <si>
    <t>Request Amount</t>
  </si>
  <si>
    <t>HMIS Expense Types</t>
  </si>
  <si>
    <t>CES Expense Types</t>
  </si>
  <si>
    <t>SO Expense Types</t>
  </si>
  <si>
    <t>Admin Expense Types</t>
  </si>
  <si>
    <t>Housing Services Expense Types</t>
  </si>
  <si>
    <t>Report Creation</t>
  </si>
  <si>
    <t>Salary/Benefits</t>
  </si>
  <si>
    <t>Engagement</t>
  </si>
  <si>
    <t>Equipment</t>
  </si>
  <si>
    <t>Moving Costs</t>
  </si>
  <si>
    <t>Staff Technical Support</t>
  </si>
  <si>
    <t>Equipment - hardware</t>
  </si>
  <si>
    <t>Housing-Focused CM</t>
  </si>
  <si>
    <t>Insurance</t>
  </si>
  <si>
    <t>Housing Search &amp; Placement</t>
  </si>
  <si>
    <t>User Training</t>
  </si>
  <si>
    <t>Equipment - software</t>
  </si>
  <si>
    <t>Emergency Health Services</t>
  </si>
  <si>
    <t>Maintenance</t>
  </si>
  <si>
    <t>Housing Stability Case Management</t>
  </si>
  <si>
    <t>Salaries</t>
  </si>
  <si>
    <t>Supplies</t>
  </si>
  <si>
    <t>Emergency Mental Health Services</t>
  </si>
  <si>
    <t>Mileage</t>
  </si>
  <si>
    <t>Equipment/Software</t>
  </si>
  <si>
    <t>Travel</t>
  </si>
  <si>
    <t xml:space="preserve">Transportation </t>
  </si>
  <si>
    <t>Hosting/Technical Services</t>
  </si>
  <si>
    <t>Other (Please Specify)**</t>
  </si>
  <si>
    <t>Security</t>
  </si>
  <si>
    <t>Project Management</t>
  </si>
  <si>
    <t>HMIS Operations</t>
  </si>
  <si>
    <r>
      <t>Other</t>
    </r>
    <r>
      <rPr>
        <sz val="10"/>
        <color theme="1"/>
        <rFont val="Calibri"/>
        <family val="2"/>
        <scheme val="minor"/>
      </rPr>
      <t xml:space="preserve"> (please specify)</t>
    </r>
    <r>
      <rPr>
        <sz val="11"/>
        <color theme="1"/>
        <rFont val="Calibri"/>
        <family val="2"/>
        <scheme val="minor"/>
      </rPr>
      <t>**</t>
    </r>
  </si>
  <si>
    <t>HMIS Space</t>
  </si>
  <si>
    <t>Case Management Services</t>
  </si>
  <si>
    <t>Legal Services</t>
  </si>
  <si>
    <t>Administration</t>
  </si>
  <si>
    <t xml:space="preserve"> Please include the last four digits of the SSN for employee salary within the detail description. </t>
  </si>
  <si>
    <t>Total Legal Services Expenses</t>
  </si>
  <si>
    <t>Total Case Management Services Expenses</t>
  </si>
  <si>
    <t>Total Administrative Expenses</t>
  </si>
  <si>
    <t>Page 1 Total Expense</t>
  </si>
  <si>
    <t>Page 2 Total Expense</t>
  </si>
  <si>
    <t>Page 3 Total Expense</t>
  </si>
  <si>
    <t>Page 4 Total Expense</t>
  </si>
  <si>
    <t>Page 1 Total Expense:</t>
  </si>
  <si>
    <t>Case Management Total Expenses</t>
  </si>
  <si>
    <t>Page 2 Total Expense:</t>
  </si>
  <si>
    <t>Legal Services Total Expense</t>
  </si>
  <si>
    <t>Start Date:</t>
  </si>
  <si>
    <t>End Date:</t>
  </si>
  <si>
    <t>Instructions</t>
  </si>
  <si>
    <t>Start Date</t>
  </si>
  <si>
    <t>End Date</t>
  </si>
  <si>
    <t xml:space="preserve">Please include the last four digits of the SSN for employee salary within the detail description. </t>
  </si>
  <si>
    <t>INSTRUCTIONS</t>
  </si>
  <si>
    <t>Date Submitted</t>
  </si>
  <si>
    <t>Column1</t>
  </si>
  <si>
    <t>Column2</t>
  </si>
  <si>
    <t>Column3</t>
  </si>
  <si>
    <t>Column4</t>
  </si>
  <si>
    <t>Column5</t>
  </si>
  <si>
    <t>Column6</t>
  </si>
  <si>
    <t>Column7</t>
  </si>
  <si>
    <t>Column8</t>
  </si>
  <si>
    <t>Column9</t>
  </si>
  <si>
    <t>Column10</t>
  </si>
  <si>
    <t>Column11</t>
  </si>
  <si>
    <t>#</t>
  </si>
  <si>
    <t>Payee Type</t>
  </si>
  <si>
    <t>Amount of Payment</t>
  </si>
  <si>
    <t>Type of Assistance Covered by the payment</t>
  </si>
  <si>
    <t>Head of Household (HoH) Name</t>
  </si>
  <si>
    <t>HoH Address</t>
  </si>
  <si>
    <t>HoH City</t>
  </si>
  <si>
    <t>HoH State</t>
  </si>
  <si>
    <t>HoH Zip Code</t>
  </si>
  <si>
    <t xml:space="preserve">End Date Covered by the Payment </t>
  </si>
  <si>
    <t>(MM/DD/YYYY)</t>
  </si>
  <si>
    <t xml:space="preserve">Start Date Covered by the Payment </t>
  </si>
  <si>
    <t xml:space="preserve">Date of Payment </t>
  </si>
  <si>
    <t>Payee or Vendor Name</t>
  </si>
  <si>
    <t>Type of payee that received payment</t>
  </si>
  <si>
    <t>Name of payee that received payment</t>
  </si>
  <si>
    <t>If payed via credit/debit card, insert last 4 digits of card number</t>
  </si>
  <si>
    <t>(First, Last) name of client assisted by Eviction Relief</t>
  </si>
  <si>
    <t xml:space="preserve">City of client assisted by Eviction Relief. </t>
  </si>
  <si>
    <t xml:space="preserve">State of client assisted by Eviction Relief. </t>
  </si>
  <si>
    <t xml:space="preserve">Zip Code of client assisted by Eviction Relief. </t>
  </si>
  <si>
    <t>Date payment was disbursed to Payee                (MM/DD/YYYY)</t>
  </si>
  <si>
    <t>Column12</t>
  </si>
  <si>
    <t>Column13</t>
  </si>
  <si>
    <t>Column14</t>
  </si>
  <si>
    <t>Total Eviction Relief Expenses</t>
  </si>
  <si>
    <t>Eviction Relief</t>
  </si>
  <si>
    <t>Case Management Households Served</t>
  </si>
  <si>
    <t>Legal Services Households Served</t>
  </si>
  <si>
    <t>Total Request</t>
  </si>
  <si>
    <t>Eviction Relief Households Served</t>
  </si>
  <si>
    <t>Total Households Served</t>
  </si>
  <si>
    <t>Amount 
Paid by HSED</t>
  </si>
  <si>
    <t>HSED %</t>
  </si>
  <si>
    <t>HSED    %</t>
  </si>
  <si>
    <t>HSED  %</t>
  </si>
  <si>
    <t>Amount Paid (must be 100% paid by HSED funds)</t>
  </si>
  <si>
    <t>Total Eviction Relief Expenses:</t>
  </si>
  <si>
    <t>Page 4 Total Expense:</t>
  </si>
  <si>
    <t>Admin Total Expense:</t>
  </si>
  <si>
    <t>HSED     %</t>
  </si>
  <si>
    <t xml:space="preserve">P.O. Boxes not accepted. If HoH does not have an address, please list their housing status in this field. </t>
  </si>
  <si>
    <t>Please complete all fields below for each Eviction Relief expense within the reporting range. If the Head of Household (HoH) received more than one Eviction Relief benefit, list each expense as a separate line item, with the HoH information completed for all expenses</t>
  </si>
  <si>
    <r>
      <t xml:space="preserve">Complete </t>
    </r>
    <r>
      <rPr>
        <u/>
        <sz val="11"/>
        <color theme="1"/>
        <rFont val="Calibri"/>
        <family val="2"/>
        <scheme val="minor"/>
      </rPr>
      <t>only</t>
    </r>
    <r>
      <rPr>
        <sz val="11"/>
        <color theme="1"/>
        <rFont val="Calibri"/>
        <family val="2"/>
        <scheme val="minor"/>
      </rPr>
      <t xml:space="preserve"> the fields highlighted in </t>
    </r>
    <r>
      <rPr>
        <sz val="11"/>
        <rFont val="Calibri"/>
        <family val="2"/>
        <scheme val="minor"/>
      </rPr>
      <t>yellow in the 'Back-Up Summary' tab</t>
    </r>
    <r>
      <rPr>
        <sz val="11"/>
        <color theme="1"/>
        <rFont val="Calibri"/>
        <family val="2"/>
        <scheme val="minor"/>
      </rPr>
      <t xml:space="preserve">.  All other fields will autopopulate from data entered in other forms. </t>
    </r>
    <r>
      <rPr>
        <b/>
        <sz val="11"/>
        <color theme="1"/>
        <rFont val="Calibri"/>
        <family val="2"/>
        <scheme val="minor"/>
      </rPr>
      <t xml:space="preserve">This form is to be submitted via Grant Interface no more than once per month and no less than once per quarter. </t>
    </r>
  </si>
  <si>
    <t>CERTIFICATION</t>
  </si>
  <si>
    <r>
      <rPr>
        <b/>
        <sz val="11"/>
        <color theme="1"/>
        <rFont val="Calibri"/>
        <family val="2"/>
        <scheme val="minor"/>
      </rPr>
      <t>Authorized Signature:  ____________________________________</t>
    </r>
    <r>
      <rPr>
        <b/>
        <u/>
        <sz val="11"/>
        <color theme="1"/>
        <rFont val="Calibri"/>
        <family val="2"/>
        <scheme val="minor"/>
      </rPr>
      <t>________________________________________________________</t>
    </r>
  </si>
  <si>
    <t>Printed Name:  ___________________________________________________________________________________________________</t>
  </si>
  <si>
    <t xml:space="preserve">By signing this report, I certify to the best of my knowledge and belief that the report is true, complete, and accurate, and the expenditures are for the purposes and objectives set forth in the terms and conditions of the HSED award. </t>
  </si>
  <si>
    <t>Security Deposit, Rental Judgement, Forward Rent, Utility Arrears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</si>
</sst>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m/d/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sz val="10.5"/>
      <color theme="1"/>
      <name val="Calibri"/>
      <family val="2"/>
      <scheme val="minor"/>
    </font>
    <font>
      <sz val="12"/>
      <name val="Calibri"/>
      <family val="2"/>
      <scheme val="minor"/>
    </font>
    <font>
      <u/>
      <sz val="11"/>
      <color theme="1"/>
      <name val="Calibri"/>
      <family val="2"/>
      <scheme val="minor"/>
    </font>
    <font>
      <b/>
      <sz val="14"/>
      <color theme="1"/>
      <name val="Calibri"/>
      <family val="2"/>
      <scheme val="minor"/>
    </font>
    <font>
      <i/>
      <sz val="9"/>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0"/>
        <bgColor theme="0" tint="-0.14999847407452621"/>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41">
    <xf numFmtId="0" fontId="0" fillId="0" borderId="0" xfId="0"/>
    <xf numFmtId="0" fontId="0" fillId="0" borderId="0" xfId="0" applyFont="1" applyAlignment="1" applyProtection="1">
      <alignment vertical="center"/>
    </xf>
    <xf numFmtId="0" fontId="0" fillId="0" borderId="0" xfId="0" applyFont="1" applyBorder="1" applyAlignment="1" applyProtection="1">
      <alignment vertical="center"/>
    </xf>
    <xf numFmtId="0" fontId="2" fillId="0" borderId="0" xfId="0" applyFont="1" applyAlignment="1" applyProtection="1">
      <alignment vertical="center" wrapText="1"/>
    </xf>
    <xf numFmtId="0" fontId="2" fillId="0" borderId="0" xfId="0" applyFont="1" applyFill="1" applyBorder="1" applyAlignment="1" applyProtection="1">
      <alignment vertical="center" wrapText="1"/>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xf>
    <xf numFmtId="10" fontId="0" fillId="0" borderId="0" xfId="0" applyNumberFormat="1" applyFont="1" applyAlignment="1" applyProtection="1">
      <alignment horizontal="center" vertical="center"/>
    </xf>
    <xf numFmtId="0" fontId="0" fillId="0" borderId="0" xfId="0" applyFont="1" applyFill="1" applyBorder="1" applyAlignment="1" applyProtection="1">
      <alignment vertical="center"/>
    </xf>
    <xf numFmtId="10" fontId="2" fillId="0" borderId="0" xfId="0" applyNumberFormat="1" applyFont="1" applyFill="1" applyBorder="1" applyAlignment="1" applyProtection="1">
      <alignment vertical="center"/>
    </xf>
    <xf numFmtId="0" fontId="0" fillId="0" borderId="2" xfId="0" applyFont="1" applyFill="1" applyBorder="1" applyAlignment="1" applyProtection="1">
      <alignment horizontal="center" vertical="center"/>
    </xf>
    <xf numFmtId="44" fontId="0" fillId="0" borderId="0" xfId="1" applyFont="1" applyBorder="1" applyAlignment="1" applyProtection="1">
      <alignment vertical="center"/>
    </xf>
    <xf numFmtId="14" fontId="0" fillId="0" borderId="0" xfId="0" applyNumberFormat="1" applyFont="1" applyFill="1" applyBorder="1" applyAlignment="1" applyProtection="1">
      <alignment horizontal="center" vertical="center" wrapText="1"/>
      <protection locked="0"/>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14" fontId="0" fillId="0" borderId="7" xfId="0" applyNumberFormat="1" applyFont="1" applyFill="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9" fontId="0" fillId="0" borderId="7" xfId="2" applyFont="1" applyFill="1" applyBorder="1" applyAlignment="1" applyProtection="1">
      <alignment horizontal="center" vertical="center" wrapText="1"/>
    </xf>
    <xf numFmtId="0" fontId="0" fillId="0" borderId="7"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xf>
    <xf numFmtId="0" fontId="3" fillId="0" borderId="0" xfId="0" applyFont="1" applyBorder="1" applyAlignment="1" applyProtection="1">
      <alignment vertical="top" wrapText="1"/>
    </xf>
    <xf numFmtId="0" fontId="3" fillId="0" borderId="0" xfId="0" applyFont="1" applyFill="1" applyBorder="1" applyAlignment="1" applyProtection="1">
      <alignment horizontal="center" vertical="center"/>
    </xf>
    <xf numFmtId="10" fontId="3" fillId="0" borderId="0" xfId="0" applyNumberFormat="1" applyFont="1" applyFill="1" applyBorder="1" applyAlignment="1" applyProtection="1">
      <alignment horizontal="center" vertical="center"/>
    </xf>
    <xf numFmtId="10" fontId="4"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10" fontId="2" fillId="0" borderId="0" xfId="0" applyNumberFormat="1" applyFont="1" applyFill="1" applyBorder="1" applyAlignment="1" applyProtection="1">
      <alignment horizontal="right" vertical="center"/>
    </xf>
    <xf numFmtId="0" fontId="2" fillId="0" borderId="4" xfId="0" applyFont="1" applyBorder="1"/>
    <xf numFmtId="10"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164" fontId="0" fillId="0" borderId="1" xfId="0" applyNumberFormat="1" applyFont="1" applyFill="1" applyBorder="1" applyAlignment="1" applyProtection="1">
      <alignment horizontal="center" vertical="center"/>
    </xf>
    <xf numFmtId="0" fontId="2" fillId="0" borderId="0" xfId="3" applyFont="1"/>
    <xf numFmtId="0" fontId="1" fillId="0" borderId="0" xfId="3" applyFont="1"/>
    <xf numFmtId="44" fontId="4" fillId="0" borderId="0" xfId="1"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0" fillId="0" borderId="7" xfId="0" applyFont="1" applyFill="1" applyBorder="1" applyAlignment="1" applyProtection="1">
      <alignment horizontal="center" vertical="center"/>
      <protection locked="0"/>
    </xf>
    <xf numFmtId="44" fontId="0" fillId="0" borderId="0" xfId="1" applyFont="1" applyFill="1" applyBorder="1" applyAlignment="1" applyProtection="1">
      <alignment vertical="center" wrapText="1"/>
      <protection locked="0"/>
    </xf>
    <xf numFmtId="44" fontId="0" fillId="0" borderId="0" xfId="1" applyNumberFormat="1"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xf numFmtId="10"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0" fontId="0" fillId="0" borderId="7" xfId="0" applyNumberFormat="1" applyFont="1" applyFill="1" applyBorder="1" applyAlignment="1" applyProtection="1">
      <alignment horizontal="center" vertical="center" wrapText="1"/>
      <protection locked="0"/>
    </xf>
    <xf numFmtId="0" fontId="0" fillId="0" borderId="2" xfId="0" applyNumberFormat="1" applyFont="1" applyFill="1" applyBorder="1" applyAlignment="1" applyProtection="1">
      <alignment horizontal="center" vertical="center"/>
    </xf>
    <xf numFmtId="0" fontId="0" fillId="0" borderId="0" xfId="0" applyNumberFormat="1" applyFont="1" applyBorder="1" applyAlignment="1" applyProtection="1">
      <alignment horizontal="center" vertical="center"/>
    </xf>
    <xf numFmtId="0" fontId="0" fillId="0" borderId="0" xfId="0" applyNumberFormat="1" applyFont="1" applyBorder="1" applyAlignment="1" applyProtection="1">
      <alignment vertical="center"/>
    </xf>
    <xf numFmtId="0" fontId="0" fillId="0" borderId="0" xfId="0" applyNumberFormat="1" applyFont="1" applyAlignment="1" applyProtection="1">
      <alignment horizontal="center" vertical="center"/>
    </xf>
    <xf numFmtId="0" fontId="0" fillId="0" borderId="0" xfId="0" applyNumberFormat="1" applyFont="1" applyAlignment="1" applyProtection="1">
      <alignment vertical="center"/>
    </xf>
    <xf numFmtId="0" fontId="4"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0" fontId="3" fillId="0" borderId="0" xfId="0" applyNumberFormat="1" applyFont="1" applyBorder="1" applyAlignment="1" applyProtection="1">
      <alignment vertical="top" wrapText="1"/>
    </xf>
    <xf numFmtId="0" fontId="3" fillId="0" borderId="0" xfId="0" applyNumberFormat="1" applyFont="1" applyFill="1" applyBorder="1" applyAlignment="1" applyProtection="1">
      <alignment vertical="top" wrapText="1"/>
    </xf>
    <xf numFmtId="10" fontId="2" fillId="0" borderId="0" xfId="0" applyNumberFormat="1" applyFont="1" applyFill="1" applyBorder="1" applyAlignment="1" applyProtection="1">
      <alignment horizontal="right" vertical="center"/>
    </xf>
    <xf numFmtId="0" fontId="0" fillId="3" borderId="10" xfId="0" applyFont="1" applyFill="1" applyBorder="1" applyAlignment="1" applyProtection="1">
      <alignment horizontal="center" vertical="center"/>
    </xf>
    <xf numFmtId="14" fontId="4" fillId="0" borderId="1" xfId="1" applyNumberFormat="1" applyFont="1" applyBorder="1" applyAlignment="1" applyProtection="1">
      <alignment horizontal="center" vertical="center" wrapText="1"/>
    </xf>
    <xf numFmtId="165" fontId="4"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xf>
    <xf numFmtId="10" fontId="2" fillId="3" borderId="10" xfId="0" applyNumberFormat="1" applyFont="1" applyFill="1" applyBorder="1" applyAlignment="1" applyProtection="1">
      <alignment vertical="center"/>
    </xf>
    <xf numFmtId="10" fontId="2" fillId="3" borderId="10" xfId="0" applyNumberFormat="1" applyFont="1" applyFill="1" applyBorder="1" applyAlignment="1" applyProtection="1">
      <alignment horizontal="right" vertical="center"/>
    </xf>
    <xf numFmtId="164" fontId="0" fillId="3" borderId="11" xfId="0" applyNumberFormat="1" applyFont="1" applyFill="1" applyBorder="1" applyAlignment="1" applyProtection="1">
      <alignment horizontal="center" vertical="center"/>
    </xf>
    <xf numFmtId="164" fontId="0" fillId="0" borderId="1" xfId="1" applyNumberFormat="1" applyFont="1" applyFill="1" applyBorder="1" applyAlignment="1" applyProtection="1">
      <alignment horizontal="center" vertical="center"/>
    </xf>
    <xf numFmtId="10" fontId="0" fillId="0" borderId="0" xfId="0" applyNumberFormat="1" applyFont="1" applyAlignment="1" applyProtection="1">
      <alignment vertical="center"/>
    </xf>
    <xf numFmtId="0" fontId="0" fillId="0" borderId="1" xfId="0" applyFont="1" applyBorder="1" applyAlignment="1" applyProtection="1">
      <alignment horizontal="center" vertical="center"/>
    </xf>
    <xf numFmtId="14" fontId="0" fillId="0" borderId="0" xfId="0" applyNumberFormat="1" applyFont="1" applyAlignment="1" applyProtection="1">
      <alignment vertical="center"/>
    </xf>
    <xf numFmtId="0" fontId="0" fillId="0" borderId="0" xfId="0" applyFont="1" applyFill="1" applyBorder="1" applyAlignment="1" applyProtection="1">
      <alignment horizontal="center" vertical="center"/>
    </xf>
    <xf numFmtId="0" fontId="2" fillId="5" borderId="0" xfId="0" applyFont="1" applyFill="1" applyBorder="1" applyAlignment="1" applyProtection="1">
      <alignment vertical="center"/>
    </xf>
    <xf numFmtId="14" fontId="0" fillId="0" borderId="0" xfId="0" applyNumberFormat="1"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14" fontId="0" fillId="4" borderId="1" xfId="0" applyNumberFormat="1" applyFont="1" applyFill="1" applyBorder="1" applyAlignment="1" applyProtection="1">
      <alignment horizontal="center" vertical="center"/>
      <protection locked="0"/>
    </xf>
    <xf numFmtId="0" fontId="0" fillId="4" borderId="1" xfId="0" applyNumberFormat="1" applyFont="1" applyFill="1" applyBorder="1" applyAlignment="1" applyProtection="1">
      <alignment horizontal="center" vertical="center"/>
      <protection locked="0"/>
    </xf>
    <xf numFmtId="14" fontId="0" fillId="4" borderId="1" xfId="0" applyNumberFormat="1" applyFill="1" applyBorder="1" applyAlignment="1" applyProtection="1">
      <alignment horizontal="center"/>
      <protection locked="0"/>
    </xf>
    <xf numFmtId="0" fontId="0" fillId="0" borderId="0" xfId="0" applyProtection="1">
      <protection locked="0"/>
    </xf>
    <xf numFmtId="0" fontId="0" fillId="0" borderId="0" xfId="0" applyFont="1" applyFill="1" applyBorder="1" applyAlignment="1" applyProtection="1">
      <alignment horizontal="left" vertical="center" wrapText="1"/>
      <protection locked="0"/>
    </xf>
    <xf numFmtId="44" fontId="0" fillId="0" borderId="0"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protection locked="0"/>
    </xf>
    <xf numFmtId="164"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164" fontId="0" fillId="0" borderId="0" xfId="0" applyNumberFormat="1" applyFont="1" applyFill="1" applyAlignment="1" applyProtection="1">
      <alignment horizontal="center"/>
    </xf>
    <xf numFmtId="164" fontId="0" fillId="0" borderId="12" xfId="0" applyNumberFormat="1" applyFont="1" applyFill="1" applyBorder="1" applyAlignment="1" applyProtection="1">
      <alignment horizontal="center"/>
    </xf>
    <xf numFmtId="0" fontId="4" fillId="0" borderId="0" xfId="0" applyFont="1" applyFill="1" applyBorder="1" applyAlignment="1" applyProtection="1">
      <alignment horizontal="center" vertical="center" wrapText="1"/>
    </xf>
    <xf numFmtId="0" fontId="0" fillId="3" borderId="10"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3" borderId="1" xfId="0" applyFont="1" applyFill="1" applyBorder="1" applyAlignment="1" applyProtection="1">
      <alignment horizontal="left" vertical="center" wrapText="1"/>
    </xf>
    <xf numFmtId="0" fontId="2" fillId="0" borderId="1" xfId="0" applyFont="1" applyBorder="1" applyAlignment="1" applyProtection="1">
      <alignment horizontal="center"/>
    </xf>
    <xf numFmtId="165" fontId="4" fillId="0" borderId="6" xfId="0" applyNumberFormat="1" applyFont="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protection locked="0"/>
    </xf>
    <xf numFmtId="0" fontId="0" fillId="3" borderId="10" xfId="0" applyFont="1" applyFill="1" applyBorder="1" applyAlignment="1" applyProtection="1">
      <alignment horizontal="center" vertical="center"/>
    </xf>
    <xf numFmtId="0" fontId="0" fillId="0" borderId="0" xfId="0" applyAlignment="1">
      <alignment vertical="center"/>
    </xf>
    <xf numFmtId="0" fontId="0" fillId="0" borderId="0" xfId="0" applyBorder="1" applyAlignment="1">
      <alignment vertical="center"/>
    </xf>
    <xf numFmtId="0" fontId="2" fillId="5" borderId="22" xfId="0" applyFont="1" applyFill="1" applyBorder="1" applyAlignment="1">
      <alignment horizontal="center" vertical="center"/>
    </xf>
    <xf numFmtId="0" fontId="2" fillId="5" borderId="22" xfId="0" applyFont="1" applyFill="1" applyBorder="1" applyAlignment="1">
      <alignment horizontal="center" vertical="center" wrapText="1"/>
    </xf>
    <xf numFmtId="164" fontId="2" fillId="5" borderId="22" xfId="0" applyNumberFormat="1" applyFont="1" applyFill="1" applyBorder="1" applyAlignment="1">
      <alignment horizontal="center" vertical="center" wrapText="1"/>
    </xf>
    <xf numFmtId="0" fontId="2" fillId="5" borderId="22"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7" xfId="0" applyBorder="1" applyAlignment="1">
      <alignment vertical="center"/>
    </xf>
    <xf numFmtId="0" fontId="0" fillId="0" borderId="7" xfId="0" applyBorder="1" applyAlignment="1">
      <alignment horizontal="left" vertical="center"/>
    </xf>
    <xf numFmtId="0" fontId="13" fillId="6" borderId="20" xfId="0" applyFont="1" applyFill="1" applyBorder="1" applyAlignment="1">
      <alignment horizontal="center" vertical="center" wrapText="1"/>
    </xf>
    <xf numFmtId="164" fontId="0" fillId="0" borderId="7" xfId="0" applyNumberFormat="1" applyBorder="1" applyAlignment="1">
      <alignment vertical="center"/>
    </xf>
    <xf numFmtId="0" fontId="13" fillId="6" borderId="20" xfId="0" applyNumberFormat="1" applyFont="1" applyFill="1" applyBorder="1" applyAlignment="1">
      <alignment horizontal="center" vertical="center" wrapText="1"/>
    </xf>
    <xf numFmtId="0" fontId="0" fillId="0" borderId="7" xfId="0" applyNumberFormat="1" applyBorder="1" applyAlignment="1">
      <alignment vertical="center"/>
    </xf>
    <xf numFmtId="14" fontId="0" fillId="0" borderId="7" xfId="0" applyNumberFormat="1" applyBorder="1" applyAlignment="1">
      <alignment vertical="center"/>
    </xf>
    <xf numFmtId="0" fontId="0" fillId="0" borderId="0" xfId="0" applyNumberFormat="1" applyAlignment="1">
      <alignment vertical="center"/>
    </xf>
    <xf numFmtId="0" fontId="0" fillId="0" borderId="3" xfId="0" applyBorder="1" applyAlignment="1">
      <alignment vertical="center"/>
    </xf>
    <xf numFmtId="14" fontId="0" fillId="0" borderId="2" xfId="0" applyNumberFormat="1" applyBorder="1" applyAlignment="1">
      <alignment vertical="center"/>
    </xf>
    <xf numFmtId="0" fontId="3" fillId="7" borderId="22" xfId="0" applyFont="1" applyFill="1" applyBorder="1" applyAlignment="1" applyProtection="1">
      <alignment horizontal="center" vertical="center" wrapText="1"/>
    </xf>
    <xf numFmtId="164" fontId="4" fillId="5" borderId="22" xfId="1" applyNumberFormat="1"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0"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6" fillId="3" borderId="21" xfId="0" applyFont="1" applyFill="1" applyBorder="1" applyAlignment="1" applyProtection="1">
      <alignment horizontal="left" vertical="center" wrapText="1"/>
    </xf>
    <xf numFmtId="164" fontId="0" fillId="3" borderId="16" xfId="0" applyNumberFormat="1" applyFont="1" applyFill="1" applyBorder="1" applyAlignment="1" applyProtection="1">
      <alignment horizontal="center"/>
    </xf>
    <xf numFmtId="164" fontId="0" fillId="3" borderId="1" xfId="0" applyNumberFormat="1" applyFont="1" applyFill="1" applyBorder="1" applyAlignment="1" applyProtection="1">
      <alignment horizontal="center" vertical="center"/>
    </xf>
    <xf numFmtId="0" fontId="10" fillId="5" borderId="20" xfId="0" applyFont="1" applyFill="1" applyBorder="1" applyAlignment="1" applyProtection="1">
      <alignment horizontal="right" vertical="center" wrapText="1"/>
    </xf>
    <xf numFmtId="164" fontId="0" fillId="5" borderId="20" xfId="0" applyNumberFormat="1" applyFont="1" applyFill="1" applyBorder="1" applyAlignment="1" applyProtection="1">
      <alignment horizontal="center" vertical="center"/>
    </xf>
    <xf numFmtId="0" fontId="4" fillId="3" borderId="12" xfId="0" applyFont="1" applyFill="1" applyBorder="1" applyProtection="1"/>
    <xf numFmtId="0" fontId="4" fillId="0" borderId="12" xfId="0" applyFont="1" applyFill="1" applyBorder="1" applyAlignment="1" applyProtection="1">
      <alignment horizontal="left" vertical="center"/>
      <protection locked="0"/>
    </xf>
    <xf numFmtId="0" fontId="0" fillId="3" borderId="10" xfId="0" applyFont="1" applyFill="1" applyBorder="1" applyAlignment="1" applyProtection="1">
      <alignment horizontal="center" vertical="center" wrapText="1"/>
    </xf>
    <xf numFmtId="0" fontId="0" fillId="3" borderId="16" xfId="0" applyFont="1" applyFill="1" applyBorder="1" applyAlignment="1" applyProtection="1">
      <alignment horizontal="center" vertical="center"/>
    </xf>
    <xf numFmtId="0" fontId="0" fillId="3" borderId="24" xfId="0" applyFont="1" applyFill="1" applyBorder="1" applyAlignment="1" applyProtection="1">
      <alignment horizontal="center" vertical="center"/>
    </xf>
    <xf numFmtId="14" fontId="0" fillId="0" borderId="18" xfId="0" applyNumberFormat="1"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3" borderId="22" xfId="0" applyFont="1" applyFill="1" applyBorder="1" applyAlignment="1" applyProtection="1">
      <alignment horizontal="center" vertical="center" wrapText="1"/>
    </xf>
    <xf numFmtId="0" fontId="0" fillId="3" borderId="22" xfId="0" applyFont="1" applyFill="1" applyBorder="1" applyAlignment="1" applyProtection="1">
      <alignment horizontal="center" vertical="center"/>
    </xf>
    <xf numFmtId="0" fontId="0" fillId="3" borderId="22" xfId="0" applyFont="1" applyFill="1" applyBorder="1" applyAlignment="1" applyProtection="1">
      <alignment vertical="center"/>
    </xf>
    <xf numFmtId="0" fontId="0" fillId="0" borderId="25" xfId="0" applyFont="1" applyBorder="1" applyAlignment="1" applyProtection="1">
      <alignment horizontal="center" vertical="center"/>
    </xf>
    <xf numFmtId="0" fontId="0" fillId="0" borderId="25" xfId="0" applyFont="1" applyBorder="1" applyAlignment="1" applyProtection="1">
      <alignment vertical="center"/>
    </xf>
    <xf numFmtId="164" fontId="0" fillId="0" borderId="6" xfId="0" applyNumberFormat="1" applyFont="1" applyBorder="1" applyAlignment="1" applyProtection="1">
      <alignment horizontal="center" vertical="center"/>
    </xf>
    <xf numFmtId="164" fontId="0" fillId="3" borderId="6" xfId="0" applyNumberFormat="1" applyFont="1" applyFill="1" applyBorder="1" applyAlignment="1" applyProtection="1">
      <alignment horizontal="center" vertical="center"/>
    </xf>
    <xf numFmtId="0" fontId="0" fillId="4" borderId="6" xfId="0" applyNumberFormat="1" applyFont="1" applyFill="1" applyBorder="1" applyAlignment="1" applyProtection="1">
      <alignment horizontal="center"/>
      <protection locked="0"/>
    </xf>
    <xf numFmtId="0" fontId="0" fillId="4" borderId="3" xfId="1" applyNumberFormat="1" applyFont="1" applyFill="1" applyBorder="1" applyAlignment="1" applyProtection="1">
      <alignment horizontal="center" vertical="center"/>
      <protection locked="0"/>
    </xf>
    <xf numFmtId="0" fontId="0" fillId="0" borderId="12" xfId="0" applyNumberFormat="1" applyFont="1" applyFill="1" applyBorder="1" applyAlignment="1" applyProtection="1">
      <alignment horizontal="center" vertical="center"/>
      <protection locked="0"/>
    </xf>
    <xf numFmtId="0" fontId="0" fillId="0" borderId="15" xfId="0" applyFont="1" applyBorder="1" applyAlignment="1" applyProtection="1">
      <alignment horizontal="center" vertical="center"/>
    </xf>
    <xf numFmtId="0" fontId="0" fillId="0" borderId="4" xfId="0" applyFont="1" applyBorder="1" applyAlignment="1" applyProtection="1">
      <alignment vertical="center"/>
    </xf>
    <xf numFmtId="0" fontId="0" fillId="0" borderId="4" xfId="0" applyFont="1" applyFill="1" applyBorder="1" applyAlignment="1" applyProtection="1">
      <alignment vertical="center"/>
    </xf>
    <xf numFmtId="164" fontId="0" fillId="0" borderId="8" xfId="0" applyNumberFormat="1" applyFont="1" applyFill="1" applyBorder="1" applyAlignment="1" applyProtection="1">
      <alignment horizontal="center" vertical="center"/>
    </xf>
    <xf numFmtId="0" fontId="0" fillId="3" borderId="5" xfId="0" applyFont="1" applyFill="1" applyBorder="1" applyAlignment="1" applyProtection="1">
      <alignment horizontal="center" vertical="center" wrapText="1"/>
    </xf>
    <xf numFmtId="0" fontId="0" fillId="3" borderId="16" xfId="0" applyFont="1" applyFill="1" applyBorder="1" applyAlignment="1" applyProtection="1">
      <alignment vertical="center"/>
    </xf>
    <xf numFmtId="0" fontId="0" fillId="3" borderId="10" xfId="0" applyFont="1" applyFill="1" applyBorder="1" applyAlignment="1" applyProtection="1">
      <alignment horizontal="center" vertical="center"/>
    </xf>
    <xf numFmtId="0" fontId="0" fillId="3" borderId="11" xfId="0" applyFont="1" applyFill="1" applyBorder="1" applyAlignment="1" applyProtection="1">
      <alignment horizontal="center" vertical="center"/>
    </xf>
    <xf numFmtId="0" fontId="13" fillId="6" borderId="20" xfId="0" applyFont="1" applyFill="1" applyBorder="1" applyAlignment="1">
      <alignment horizontal="center" vertical="center"/>
    </xf>
    <xf numFmtId="44" fontId="2" fillId="3" borderId="9" xfId="1" applyFont="1" applyFill="1" applyBorder="1" applyAlignment="1" applyProtection="1">
      <alignment horizontal="left" vertical="center" wrapText="1"/>
    </xf>
    <xf numFmtId="164" fontId="0" fillId="0" borderId="8" xfId="0" applyNumberFormat="1" applyFont="1" applyBorder="1" applyAlignment="1" applyProtection="1">
      <alignment horizontal="center" vertical="center"/>
    </xf>
    <xf numFmtId="164" fontId="0" fillId="3" borderId="28" xfId="0" applyNumberFormat="1"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44" fontId="2" fillId="3" borderId="10" xfId="1" applyFont="1" applyFill="1" applyBorder="1" applyAlignment="1" applyProtection="1">
      <alignment horizontal="center" vertical="center" wrapText="1"/>
    </xf>
    <xf numFmtId="14" fontId="0"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0" fillId="5" borderId="3" xfId="0" applyFill="1" applyBorder="1" applyAlignment="1">
      <alignment horizontal="center" vertical="center"/>
    </xf>
    <xf numFmtId="0" fontId="0" fillId="0" borderId="7" xfId="0" applyBorder="1" applyAlignment="1" applyProtection="1">
      <alignment horizontal="left" vertical="center" wrapText="1"/>
      <protection locked="0"/>
    </xf>
    <xf numFmtId="44" fontId="0" fillId="0" borderId="7" xfId="0" applyNumberFormat="1" applyBorder="1" applyAlignment="1" applyProtection="1">
      <alignment horizontal="left" vertical="center" wrapText="1"/>
      <protection locked="0"/>
    </xf>
    <xf numFmtId="0" fontId="0" fillId="0" borderId="7" xfId="0" applyNumberFormat="1" applyBorder="1" applyAlignment="1" applyProtection="1">
      <alignment horizontal="left" vertical="center" wrapText="1"/>
      <protection locked="0"/>
    </xf>
    <xf numFmtId="14" fontId="0" fillId="0" borderId="7" xfId="0" applyNumberFormat="1" applyBorder="1" applyAlignment="1" applyProtection="1">
      <alignment horizontal="left" vertical="center" wrapText="1"/>
      <protection locked="0"/>
    </xf>
    <xf numFmtId="14" fontId="0" fillId="0" borderId="0" xfId="0" applyNumberForma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7" xfId="0" applyBorder="1" applyAlignment="1" applyProtection="1">
      <alignment vertical="center" wrapText="1"/>
      <protection locked="0"/>
    </xf>
    <xf numFmtId="44" fontId="0" fillId="0" borderId="7" xfId="0" applyNumberFormat="1" applyBorder="1" applyAlignment="1" applyProtection="1">
      <alignment vertical="center" wrapText="1"/>
      <protection locked="0"/>
    </xf>
    <xf numFmtId="0" fontId="0" fillId="0" borderId="7" xfId="0" applyNumberFormat="1" applyBorder="1" applyAlignment="1" applyProtection="1">
      <alignment vertical="center" wrapText="1"/>
      <protection locked="0"/>
    </xf>
    <xf numFmtId="14" fontId="0" fillId="0" borderId="7" xfId="0" applyNumberFormat="1" applyBorder="1" applyAlignment="1" applyProtection="1">
      <alignment vertical="center" wrapText="1"/>
      <protection locked="0"/>
    </xf>
    <xf numFmtId="0" fontId="0" fillId="0" borderId="3" xfId="0" applyBorder="1" applyAlignment="1" applyProtection="1">
      <alignment vertical="center" wrapText="1"/>
      <protection locked="0"/>
    </xf>
    <xf numFmtId="14" fontId="0" fillId="0" borderId="2" xfId="0" applyNumberFormat="1" applyBorder="1" applyAlignment="1" applyProtection="1">
      <alignment vertical="center" wrapText="1"/>
      <protection locked="0"/>
    </xf>
    <xf numFmtId="0" fontId="2" fillId="0" borderId="0" xfId="0" applyFont="1" applyAlignment="1">
      <alignment horizontal="left"/>
    </xf>
    <xf numFmtId="0" fontId="0" fillId="0" borderId="0" xfId="0" applyAlignment="1">
      <alignment horizontal="left"/>
    </xf>
    <xf numFmtId="0" fontId="2" fillId="0" borderId="0" xfId="0" applyFont="1" applyAlignment="1" applyProtection="1">
      <alignment horizontal="center"/>
    </xf>
    <xf numFmtId="0" fontId="0" fillId="0" borderId="0" xfId="0" applyAlignment="1" applyProtection="1">
      <alignment horizontal="center"/>
    </xf>
    <xf numFmtId="0" fontId="4" fillId="3" borderId="5" xfId="0" applyFont="1" applyFill="1" applyBorder="1" applyAlignment="1" applyProtection="1">
      <alignment horizontal="center"/>
    </xf>
    <xf numFmtId="0" fontId="4" fillId="3" borderId="6" xfId="0" applyFont="1" applyFill="1" applyBorder="1" applyAlignment="1" applyProtection="1">
      <alignment horizontal="center"/>
    </xf>
    <xf numFmtId="0" fontId="12" fillId="3" borderId="5" xfId="0" applyFont="1" applyFill="1" applyBorder="1" applyAlignment="1" applyProtection="1">
      <alignment horizontal="center"/>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8" xfId="0" applyBorder="1" applyAlignment="1" applyProtection="1">
      <alignment horizontal="center" vertical="center" wrapText="1"/>
    </xf>
    <xf numFmtId="0" fontId="12" fillId="8" borderId="5" xfId="0" applyFont="1" applyFill="1" applyBorder="1" applyAlignment="1" applyProtection="1">
      <alignment horizontal="center"/>
    </xf>
    <xf numFmtId="0" fontId="4" fillId="8" borderId="6" xfId="0" applyFont="1" applyFill="1" applyBorder="1" applyAlignment="1" applyProtection="1">
      <alignment horizontal="center"/>
    </xf>
    <xf numFmtId="0" fontId="0" fillId="0" borderId="1" xfId="0" applyBorder="1" applyAlignment="1">
      <alignment horizontal="center" vertical="center" wrapText="1"/>
    </xf>
    <xf numFmtId="0" fontId="2" fillId="3" borderId="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3" borderId="13"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0" borderId="5" xfId="1" applyNumberFormat="1" applyFont="1" applyBorder="1" applyAlignment="1" applyProtection="1">
      <alignment horizontal="center" vertical="center" wrapText="1"/>
    </xf>
    <xf numFmtId="0" fontId="4" fillId="0" borderId="6" xfId="1" applyNumberFormat="1" applyFont="1" applyBorder="1" applyAlignment="1" applyProtection="1">
      <alignment horizontal="center" vertical="center" wrapText="1"/>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4" fillId="0" borderId="1" xfId="1" applyNumberFormat="1" applyFont="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164" fontId="4" fillId="0" borderId="1" xfId="1" applyNumberFormat="1" applyFont="1" applyBorder="1" applyAlignment="1" applyProtection="1">
      <alignment horizontal="center" vertical="center" wrapText="1"/>
    </xf>
    <xf numFmtId="44" fontId="4" fillId="0" borderId="1" xfId="1" applyFont="1" applyBorder="1" applyAlignment="1" applyProtection="1">
      <alignment horizontal="center" vertical="center" wrapText="1"/>
    </xf>
    <xf numFmtId="44" fontId="2" fillId="3" borderId="9" xfId="1" applyFont="1" applyFill="1" applyBorder="1" applyAlignment="1" applyProtection="1">
      <alignment horizontal="center" vertical="center" wrapText="1"/>
    </xf>
    <xf numFmtId="44" fontId="2" fillId="3" borderId="10" xfId="1" applyFont="1" applyFill="1" applyBorder="1" applyAlignment="1" applyProtection="1">
      <alignment horizontal="center" vertical="center" wrapText="1"/>
    </xf>
    <xf numFmtId="0" fontId="4" fillId="0" borderId="5" xfId="0" applyNumberFormat="1" applyFont="1" applyBorder="1" applyAlignment="1" applyProtection="1">
      <alignment horizontal="center" vertical="center" wrapText="1"/>
    </xf>
    <xf numFmtId="0" fontId="4" fillId="0" borderId="6" xfId="0" applyNumberFormat="1" applyFont="1" applyBorder="1" applyAlignment="1" applyProtection="1">
      <alignment horizontal="center" vertical="center" wrapText="1"/>
    </xf>
    <xf numFmtId="0" fontId="4" fillId="0" borderId="1" xfId="0" applyNumberFormat="1" applyFont="1" applyBorder="1" applyAlignment="1" applyProtection="1">
      <alignment horizontal="center" vertical="center" wrapText="1"/>
    </xf>
    <xf numFmtId="0" fontId="4"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xf>
    <xf numFmtId="10" fontId="0" fillId="0" borderId="0" xfId="0" applyNumberFormat="1" applyFont="1" applyFill="1" applyBorder="1" applyAlignment="1" applyProtection="1">
      <alignment horizontal="center" vertical="center"/>
    </xf>
    <xf numFmtId="14" fontId="0" fillId="0" borderId="0" xfId="0" applyNumberFormat="1" applyFont="1" applyFill="1" applyBorder="1" applyAlignment="1" applyProtection="1">
      <alignment horizontal="center" vertical="center"/>
    </xf>
    <xf numFmtId="0" fontId="2" fillId="0" borderId="1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64" fontId="4" fillId="0" borderId="0" xfId="1" applyNumberFormat="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14" fontId="0" fillId="0"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xf numFmtId="44" fontId="2" fillId="3" borderId="9" xfId="1" applyFont="1" applyFill="1" applyBorder="1" applyAlignment="1" applyProtection="1">
      <alignment horizontal="center" vertical="center"/>
    </xf>
    <xf numFmtId="44" fontId="2" fillId="3" borderId="10" xfId="1"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xf>
    <xf numFmtId="0" fontId="2" fillId="3" borderId="27" xfId="0" applyFont="1" applyFill="1" applyBorder="1" applyAlignment="1" applyProtection="1">
      <alignment horizontal="center" vertical="center"/>
    </xf>
  </cellXfs>
  <cellStyles count="4">
    <cellStyle name="Currency" xfId="1" builtinId="4"/>
    <cellStyle name="Normal" xfId="0" builtinId="0"/>
    <cellStyle name="Normal 2" xfId="3"/>
    <cellStyle name="Percent" xfId="2" builtinId="5"/>
  </cellStyles>
  <dxfs count="198">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ill>
        <patternFill patternType="solid">
          <fgColor indexed="64"/>
          <bgColor theme="0"/>
        </patternFill>
      </fill>
      <alignment horizontal="left" vertical="center" textRotation="0" wrapText="1" indent="0" justifyLastLine="0" shrinkToFit="0" readingOrder="0"/>
      <protection locked="0" hidden="0"/>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34" formatCode="_(&quot;$&quot;* #,##0.00_);_(&quot;$&quot;* \(#,##0.0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alignment vertical="center" textRotation="0" indent="0" justifyLastLine="0" shrinkToFit="0" readingOrder="0"/>
    </dxf>
    <dxf>
      <border outline="0">
        <bottom style="thin">
          <color indexed="64"/>
        </bottom>
      </border>
    </dxf>
    <dxf>
      <numFmt numFmtId="19" formatCode="m/d/yyyy"/>
      <alignment vertical="center" textRotation="0" indent="0" justifyLastLine="0" shrinkToFit="0" readingOrder="0"/>
      <border diagonalUp="0" diagonalDown="0" outline="0">
        <left style="thin">
          <color indexed="64"/>
        </left>
        <right style="thin">
          <color indexed="64"/>
        </right>
        <top/>
        <bottom/>
      </border>
    </dxf>
    <dxf>
      <alignment horizontal="left" vertical="center" textRotation="0" wrapText="1" indent="0" justifyLastLine="0" shrinkToFit="0" readingOrder="0"/>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34" formatCode="_(&quot;$&quot;* #,##0.00_);_(&quot;$&quot;* \(#,##0.00\);_(&quot;$&quot;* &quot;-&quot;??_);_(@_)"/>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center" vertical="center" textRotation="0" wrapText="0" indent="0" justifyLastLine="0" shrinkToFit="0" readingOrder="0"/>
      <border diagonalUp="0" diagonalDown="0">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numFmt numFmtId="19" formatCode="m/d/yyyy"/>
      <alignmen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left/>
        <right style="thin">
          <color indexed="64"/>
        </right>
        <top/>
        <bottom/>
      </border>
      <protection locked="0" hidden="0"/>
    </dxf>
    <dxf>
      <font>
        <b val="0"/>
        <strike val="0"/>
        <outline val="0"/>
        <shadow val="0"/>
        <u val="none"/>
        <vertAlign val="baseline"/>
        <sz val="12"/>
        <name val="Calibri"/>
        <scheme val="minor"/>
      </font>
      <fill>
        <patternFill patternType="none">
          <fgColor indexed="64"/>
          <bgColor auto="1"/>
        </patternFill>
      </fill>
      <border diagonalUp="0" diagonalDown="0">
        <left style="thin">
          <color indexed="64"/>
        </left>
        <right/>
        <top/>
        <bottom/>
      </border>
      <protection locked="0"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0" hidden="0"/>
    </dxf>
    <dxf>
      <border>
        <bottom style="medium">
          <color indexed="64"/>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0" hidden="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tables/table1.xml><?xml version="1.0" encoding="utf-8"?>
<table xmlns="http://schemas.openxmlformats.org/spreadsheetml/2006/main" id="1" name="Table15" displayName="Table15" ref="G14:H24" totalsRowShown="0" headerRowDxfId="197" dataDxfId="195" headerRowBorderDxfId="196" tableBorderDxfId="194">
  <tableColumns count="2">
    <tableColumn id="1" name="Funding Component" dataDxfId="193"/>
    <tableColumn id="2" name="Request Amount" dataDxfId="192"/>
  </tableColumns>
  <tableStyleInfo name="TableStyleLight1" showFirstColumn="0" showLastColumn="0" showRowStripes="1" showColumnStripes="0"/>
</table>
</file>

<file path=xl/tables/table10.xml><?xml version="1.0" encoding="utf-8"?>
<table xmlns="http://schemas.openxmlformats.org/spreadsheetml/2006/main" id="8" name="Table8" displayName="Table8" ref="C10:P49" totalsRowShown="0" headerRowDxfId="85" dataDxfId="83" headerRowBorderDxfId="84" tableBorderDxfId="82" totalsRowBorderDxfId="81">
  <autoFilter ref="C10:P49"/>
  <tableColumns count="14">
    <tableColumn id="1" name="Column1" dataDxfId="80"/>
    <tableColumn id="2" name="Column2" dataDxfId="79"/>
    <tableColumn id="3" name="Column3" dataDxfId="78"/>
    <tableColumn id="4" name="Column4" dataDxfId="77"/>
    <tableColumn id="5" name="Column5" dataDxfId="76"/>
    <tableColumn id="6" name="Column6" dataDxfId="75"/>
    <tableColumn id="7" name="Column7" dataDxfId="74"/>
    <tableColumn id="8" name="Column8" dataDxfId="73"/>
    <tableColumn id="9" name="Column9" dataDxfId="72"/>
    <tableColumn id="10" name="Column10" dataDxfId="71"/>
    <tableColumn id="11" name="Column11" dataDxfId="70"/>
    <tableColumn id="12" name="Column12" dataDxfId="69"/>
    <tableColumn id="13" name="Column13" dataDxfId="68"/>
    <tableColumn id="14" name="Column14" dataDxfId="67"/>
  </tableColumns>
  <tableStyleInfo name="TableStyleLight1" showFirstColumn="0" showLastColumn="0" showRowStripes="1" showColumnStripes="0"/>
</table>
</file>

<file path=xl/tables/table11.xml><?xml version="1.0" encoding="utf-8"?>
<table xmlns="http://schemas.openxmlformats.org/spreadsheetml/2006/main" id="11" name="Table812" displayName="Table812" ref="C50:P111" totalsRowShown="0" headerRowDxfId="66" dataDxfId="64" headerRowBorderDxfId="65" tableBorderDxfId="63" totalsRowBorderDxfId="62">
  <autoFilter ref="C50:P111"/>
  <tableColumns count="14">
    <tableColumn id="1" name="Column1" dataDxfId="61"/>
    <tableColumn id="2" name="Column2" dataDxfId="60"/>
    <tableColumn id="3" name="Column3" dataDxfId="59"/>
    <tableColumn id="4" name="Column4" dataDxfId="58"/>
    <tableColumn id="5" name="Column5" dataDxfId="57"/>
    <tableColumn id="6" name="Column6" dataDxfId="56"/>
    <tableColumn id="7" name="Column7" dataDxfId="55"/>
    <tableColumn id="8" name="Column8" dataDxfId="54"/>
    <tableColumn id="9" name="Column9" dataDxfId="53"/>
    <tableColumn id="10" name="Column10" dataDxfId="52"/>
    <tableColumn id="11" name="Column11" dataDxfId="51"/>
    <tableColumn id="12" name="Column12" dataDxfId="50"/>
    <tableColumn id="13" name="Column13" dataDxfId="49"/>
    <tableColumn id="14" name="Column14" dataDxfId="48"/>
  </tableColumns>
  <tableStyleInfo name="TableStyleLight1" showFirstColumn="0" showLastColumn="0" showRowStripes="1" showColumnStripes="0"/>
</table>
</file>

<file path=xl/tables/table12.xml><?xml version="1.0" encoding="utf-8"?>
<table xmlns="http://schemas.openxmlformats.org/spreadsheetml/2006/main" id="19" name="Table120" displayName="Table120" ref="A12:J32" totalsRowShown="0" headerRowDxfId="47" dataDxfId="46">
  <tableColumns count="10">
    <tableColumn id="1" name="No." dataDxfId="45">
      <calculatedColumnFormula>A12+1</calculatedColumnFormula>
    </tableColumn>
    <tableColumn id="2" name="Expense Type" dataDxfId="44"/>
    <tableColumn id="3" name="Incurred Date(s) _x000a_(i.e. Pay Period)" dataDxfId="43"/>
    <tableColumn id="4" name="Paid Date" dataDxfId="42"/>
    <tableColumn id="5" name="Check Number" dataDxfId="41"/>
    <tableColumn id="6" name="Vendor" dataDxfId="40"/>
    <tableColumn id="7" name="Total Amount" dataDxfId="39" dataCellStyle="Currency"/>
    <tableColumn id="8" name="HSED    %" dataDxfId="38" dataCellStyle="Percent">
      <calculatedColumnFormula>IFERROR(I13/G13,0)</calculatedColumnFormula>
    </tableColumn>
    <tableColumn id="9" name="Amount _x000a_Paid by HSED" dataDxfId="37" dataCellStyle="Currency"/>
    <tableColumn id="10" name="Detail Description" dataDxfId="36"/>
  </tableColumns>
  <tableStyleInfo name="TableStyleLight1" showFirstColumn="0" showLastColumn="0" showRowStripes="1" showColumnStripes="0"/>
</table>
</file>

<file path=xl/tables/table13.xml><?xml version="1.0" encoding="utf-8"?>
<table xmlns="http://schemas.openxmlformats.org/spreadsheetml/2006/main" id="20" name="Table141521" displayName="Table141521" ref="A106:J126" totalsRowShown="0" headerRowDxfId="35" dataDxfId="34">
  <tableColumns count="10">
    <tableColumn id="1" name="No." dataDxfId="33">
      <calculatedColumnFormula>A106+1</calculatedColumnFormula>
    </tableColumn>
    <tableColumn id="2" name="Expense Type" dataDxfId="32"/>
    <tableColumn id="3" name="Incurred Date(s) _x000a_(i.e. Pay Period)" dataDxfId="31"/>
    <tableColumn id="4" name="Paid Date" dataDxfId="30"/>
    <tableColumn id="5" name="Check Number" dataDxfId="29"/>
    <tableColumn id="6" name="Vendor" dataDxfId="28"/>
    <tableColumn id="7" name="Total Amount" dataDxfId="27" dataCellStyle="Currency"/>
    <tableColumn id="8" name="HSED    %" dataDxfId="26" dataCellStyle="Percent">
      <calculatedColumnFormula>IFERROR(I107/G107,0)</calculatedColumnFormula>
    </tableColumn>
    <tableColumn id="9" name="Amount _x000a_Paid by HSED" dataDxfId="25" dataCellStyle="Currency"/>
    <tableColumn id="10" name="Detail Description" dataDxfId="24"/>
  </tableColumns>
  <tableStyleInfo name="TableStyleLight1" showFirstColumn="0" showLastColumn="0" showRowStripes="1" showColumnStripes="0"/>
</table>
</file>

<file path=xl/tables/table14.xml><?xml version="1.0" encoding="utf-8"?>
<table xmlns="http://schemas.openxmlformats.org/spreadsheetml/2006/main" id="21" name="Table1422" displayName="Table1422" ref="A59:J79" totalsRowShown="0" headerRowDxfId="23" dataDxfId="22">
  <tableColumns count="10">
    <tableColumn id="1" name="No." dataDxfId="21">
      <calculatedColumnFormula>A59+1</calculatedColumnFormula>
    </tableColumn>
    <tableColumn id="2" name="Expense Type" dataDxfId="20"/>
    <tableColumn id="3" name="Incurred Date(s) _x000a_(i.e. Pay Period)" dataDxfId="19"/>
    <tableColumn id="4" name="Paid Date" dataDxfId="18"/>
    <tableColumn id="5" name="Check Number" dataDxfId="17"/>
    <tableColumn id="6" name="Vendor" dataDxfId="16"/>
    <tableColumn id="7" name="Total Amount" dataDxfId="15" dataCellStyle="Currency"/>
    <tableColumn id="8" name="HSED     %" dataDxfId="14" dataCellStyle="Percent">
      <calculatedColumnFormula>IFERROR(I60/G60,0)</calculatedColumnFormula>
    </tableColumn>
    <tableColumn id="9" name="Amount _x000a_Paid by HSED" dataDxfId="13" dataCellStyle="Currency"/>
    <tableColumn id="10" name="Detail Description" dataDxfId="12"/>
  </tableColumns>
  <tableStyleInfo name="TableStyleLight1" showFirstColumn="0" showLastColumn="0" showRowStripes="1" showColumnStripes="0"/>
</table>
</file>

<file path=xl/tables/table15.xml><?xml version="1.0" encoding="utf-8"?>
<table xmlns="http://schemas.openxmlformats.org/spreadsheetml/2006/main" id="22" name="Table14151623" displayName="Table14151623" ref="A155:J175" totalsRowShown="0" headerRowDxfId="11" dataDxfId="10">
  <tableColumns count="10">
    <tableColumn id="1" name="No." dataDxfId="9">
      <calculatedColumnFormula>A155+1</calculatedColumnFormula>
    </tableColumn>
    <tableColumn id="2" name="Expense Type" dataDxfId="8"/>
    <tableColumn id="3" name="Incurred Date(s) _x000a_(i.e. Pay Period)" dataDxfId="7"/>
    <tableColumn id="4" name="Paid Date" dataDxfId="6"/>
    <tableColumn id="5" name="Check Number" dataDxfId="5"/>
    <tableColumn id="6" name="Vendor" dataDxfId="4"/>
    <tableColumn id="7" name="Total Amount" dataDxfId="3" dataCellStyle="Currency"/>
    <tableColumn id="8" name="HSED    %" dataDxfId="2" dataCellStyle="Percent">
      <calculatedColumnFormula>IFERROR(I156/G156,0)</calculatedColumnFormula>
    </tableColumn>
    <tableColumn id="9" name="Amount _x000a_Paid by HSED" dataDxfId="1" dataCellStyle="Currency"/>
    <tableColumn id="10" name="Detail Description" dataDxfId="0"/>
  </tableColumns>
  <tableStyleInfo name="TableStyleLight1" showFirstColumn="0" showLastColumn="0" showRowStripes="1" showColumnStripes="0"/>
</table>
</file>

<file path=xl/tables/table2.xml><?xml version="1.0" encoding="utf-8"?>
<table xmlns="http://schemas.openxmlformats.org/spreadsheetml/2006/main" id="33" name="Table1571234" displayName="Table1571234" ref="A13:J33" totalsRowShown="0" headerRowDxfId="191" dataDxfId="190">
  <tableColumns count="10">
    <tableColumn id="1" name="No." dataDxfId="189">
      <calculatedColumnFormula>A13+1</calculatedColumnFormula>
    </tableColumn>
    <tableColumn id="2" name="Expense Type" dataDxfId="188"/>
    <tableColumn id="3" name="Incurred Date(s) _x000a_(i.e. Pay Period)" dataDxfId="187"/>
    <tableColumn id="4" name="Paid Date" dataDxfId="186"/>
    <tableColumn id="5" name="Check Number" dataDxfId="185"/>
    <tableColumn id="6" name="Vendor" dataDxfId="184"/>
    <tableColumn id="7" name="Total Amount" dataDxfId="183" dataCellStyle="Currency"/>
    <tableColumn id="8" name="HSED    %" dataDxfId="182" dataCellStyle="Percent">
      <calculatedColumnFormula>IFERROR(I14/G14,0)</calculatedColumnFormula>
    </tableColumn>
    <tableColumn id="9" name="Amount _x000a_Paid by HSED" dataDxfId="181" dataCellStyle="Currency"/>
    <tableColumn id="10" name="Detail Description" dataDxfId="180"/>
  </tableColumns>
  <tableStyleInfo name="TableStyleLight1" showFirstColumn="0" showLastColumn="0" showRowStripes="1" showColumnStripes="0"/>
</table>
</file>

<file path=xl/tables/table3.xml><?xml version="1.0" encoding="utf-8"?>
<table xmlns="http://schemas.openxmlformats.org/spreadsheetml/2006/main" id="34" name="Table14681335" displayName="Table14681335" ref="A60:J80" totalsRowShown="0" headerRowDxfId="179" dataDxfId="178">
  <tableColumns count="10">
    <tableColumn id="1" name="No." dataDxfId="177" totalsRowDxfId="176">
      <calculatedColumnFormula>A60+1</calculatedColumnFormula>
    </tableColumn>
    <tableColumn id="2" name="Expense Type" dataDxfId="175" totalsRowDxfId="174"/>
    <tableColumn id="3" name="Incurred Date(s) _x000a_(i.e. Pay Period)" dataDxfId="173" totalsRowDxfId="172"/>
    <tableColumn id="4" name="Paid Date" dataDxfId="171" totalsRowDxfId="170"/>
    <tableColumn id="5" name="Check Number" dataDxfId="169" totalsRowDxfId="168"/>
    <tableColumn id="6" name="Vendor" dataDxfId="167" totalsRowDxfId="166"/>
    <tableColumn id="7" name="Total Amount" dataDxfId="165" totalsRowDxfId="164" dataCellStyle="Currency"/>
    <tableColumn id="8" name="HSED    %" dataDxfId="163" totalsRowDxfId="162" dataCellStyle="Percent">
      <calculatedColumnFormula>IFERROR(I61/G61,0)</calculatedColumnFormula>
    </tableColumn>
    <tableColumn id="9" name="Amount _x000a_Paid by HSED" dataDxfId="161" totalsRowDxfId="160" dataCellStyle="Currency"/>
    <tableColumn id="10" name="Detail Description" dataDxfId="159" totalsRowDxfId="158"/>
  </tableColumns>
  <tableStyleInfo name="TableStyleLight1" showFirstColumn="0" showLastColumn="0" showRowStripes="1" showColumnStripes="0"/>
</table>
</file>

<file path=xl/tables/table4.xml><?xml version="1.0" encoding="utf-8"?>
<table xmlns="http://schemas.openxmlformats.org/spreadsheetml/2006/main" id="35" name="Table1468133236" displayName="Table1468133236" ref="A109:J129" totalsRowShown="0" headerRowDxfId="157" dataDxfId="156">
  <tableColumns count="10">
    <tableColumn id="1" name="No." dataDxfId="155">
      <calculatedColumnFormula>A109+1</calculatedColumnFormula>
    </tableColumn>
    <tableColumn id="2" name="Expense Type" dataDxfId="154"/>
    <tableColumn id="3" name="Incurred Date(s) _x000a_(i.e. Pay Period)" dataDxfId="153"/>
    <tableColumn id="4" name="Paid Date" dataDxfId="152"/>
    <tableColumn id="5" name="Check Number" dataDxfId="151"/>
    <tableColumn id="6" name="Vendor" dataDxfId="150"/>
    <tableColumn id="7" name="Total Amount" dataDxfId="149" dataCellStyle="Currency"/>
    <tableColumn id="8" name="HSED    %" dataDxfId="148" dataCellStyle="Percent">
      <calculatedColumnFormula>IFERROR(I110/G110,0)</calculatedColumnFormula>
    </tableColumn>
    <tableColumn id="9" name="Amount _x000a_Paid by HSED" dataDxfId="147" dataCellStyle="Currency"/>
    <tableColumn id="10" name="Detail Description" dataDxfId="146"/>
  </tableColumns>
  <tableStyleInfo name="TableStyleLight1" showFirstColumn="0" showLastColumn="0" showRowStripes="1" showColumnStripes="0"/>
</table>
</file>

<file path=xl/tables/table5.xml><?xml version="1.0" encoding="utf-8"?>
<table xmlns="http://schemas.openxmlformats.org/spreadsheetml/2006/main" id="36" name="Table146813323337" displayName="Table146813323337" ref="A157:J177" totalsRowShown="0" headerRowDxfId="145" dataDxfId="144">
  <tableColumns count="10">
    <tableColumn id="1" name="No." dataDxfId="143">
      <calculatedColumnFormula>A157+1</calculatedColumnFormula>
    </tableColumn>
    <tableColumn id="2" name="Expense Type" dataDxfId="142"/>
    <tableColumn id="3" name="Incurred Date(s) _x000a_(i.e. Pay Period)" dataDxfId="141"/>
    <tableColumn id="4" name="Paid Date" dataDxfId="140"/>
    <tableColumn id="5" name="Check Number" dataDxfId="139"/>
    <tableColumn id="6" name="Vendor" dataDxfId="138"/>
    <tableColumn id="7" name="Total Amount" dataDxfId="137" dataCellStyle="Currency"/>
    <tableColumn id="8" name="HSED %" dataDxfId="136" dataCellStyle="Percent">
      <calculatedColumnFormula>IFERROR(I158/G158,0)</calculatedColumnFormula>
    </tableColumn>
    <tableColumn id="9" name="Amount _x000a_Paid by HSED" dataDxfId="135" dataCellStyle="Currency"/>
    <tableColumn id="10" name="Detail Description" dataDxfId="134"/>
  </tableColumns>
  <tableStyleInfo name="TableStyleLight1" showFirstColumn="0" showLastColumn="0" showRowStripes="1" showColumnStripes="0"/>
</table>
</file>

<file path=xl/tables/table6.xml><?xml version="1.0" encoding="utf-8"?>
<table xmlns="http://schemas.openxmlformats.org/spreadsheetml/2006/main" id="23" name="Table124" displayName="Table124" ref="A13:J33" totalsRowShown="0" headerRowDxfId="133" dataDxfId="132">
  <tableColumns count="10">
    <tableColumn id="1" name="No." dataDxfId="131">
      <calculatedColumnFormula>A13+1</calculatedColumnFormula>
    </tableColumn>
    <tableColumn id="2" name="Expense Type" dataDxfId="130"/>
    <tableColumn id="3" name="Incurred Date(s) _x000a_(i.e. Pay Period)" dataDxfId="129"/>
    <tableColumn id="4" name="Paid Date" dataDxfId="128"/>
    <tableColumn id="5" name="Check Number" dataDxfId="127"/>
    <tableColumn id="6" name="Vendor" dataDxfId="126"/>
    <tableColumn id="7" name="Total Amount" dataDxfId="125" dataCellStyle="Currency"/>
    <tableColumn id="8" name="HSED    %" dataDxfId="124" dataCellStyle="Percent">
      <calculatedColumnFormula>IFERROR(I14/G14,0)</calculatedColumnFormula>
    </tableColumn>
    <tableColumn id="9" name="Amount _x000a_Paid by HSED" dataDxfId="123" dataCellStyle="Currency"/>
    <tableColumn id="10" name="Detail Description" dataDxfId="122"/>
  </tableColumns>
  <tableStyleInfo name="TableStyleLight1" showFirstColumn="0" showLastColumn="0" showRowStripes="1" showColumnStripes="0"/>
</table>
</file>

<file path=xl/tables/table7.xml><?xml version="1.0" encoding="utf-8"?>
<table xmlns="http://schemas.openxmlformats.org/spreadsheetml/2006/main" id="24" name="Table141525" displayName="Table141525" ref="A115:J135" totalsRowShown="0" headerRowDxfId="121" dataDxfId="120">
  <tableColumns count="10">
    <tableColumn id="1" name="No." dataDxfId="119">
      <calculatedColumnFormula>A115+1</calculatedColumnFormula>
    </tableColumn>
    <tableColumn id="2" name="Expense Type" dataDxfId="118"/>
    <tableColumn id="3" name="Incurred Date(s) _x000a_(i.e. Pay Period)" dataDxfId="117"/>
    <tableColumn id="4" name="Paid Date" dataDxfId="116"/>
    <tableColumn id="5" name="Check Number" dataDxfId="115"/>
    <tableColumn id="6" name="Vendor" dataDxfId="114"/>
    <tableColumn id="7" name="Total Amount" dataDxfId="113" dataCellStyle="Currency"/>
    <tableColumn id="8" name="HSED %" dataDxfId="112" dataCellStyle="Percent">
      <calculatedColumnFormula>IFERROR(I116/G116,0)</calculatedColumnFormula>
    </tableColumn>
    <tableColumn id="9" name="Amount _x000a_Paid by HSED" dataDxfId="111" dataCellStyle="Currency"/>
    <tableColumn id="10" name="Detail Description" dataDxfId="110"/>
  </tableColumns>
  <tableStyleInfo name="TableStyleLight1" showFirstColumn="0" showLastColumn="0" showRowStripes="1" showColumnStripes="0"/>
</table>
</file>

<file path=xl/tables/table8.xml><?xml version="1.0" encoding="utf-8"?>
<table xmlns="http://schemas.openxmlformats.org/spreadsheetml/2006/main" id="25" name="Table1426" displayName="Table1426" ref="A63:J83" totalsRowShown="0" headerRowDxfId="109" dataDxfId="108">
  <tableColumns count="10">
    <tableColumn id="1" name="No." dataDxfId="107">
      <calculatedColumnFormula>A63+1</calculatedColumnFormula>
    </tableColumn>
    <tableColumn id="2" name="Expense Type" dataDxfId="106"/>
    <tableColumn id="3" name="Incurred Date(s) _x000a_(i.e. Pay Period)" dataDxfId="105"/>
    <tableColumn id="4" name="Paid Date" dataDxfId="104"/>
    <tableColumn id="5" name="Check Number" dataDxfId="103"/>
    <tableColumn id="6" name="Vendor" dataDxfId="102"/>
    <tableColumn id="7" name="Total Amount" dataDxfId="101" dataCellStyle="Currency"/>
    <tableColumn id="8" name="HSED  %" dataDxfId="100" dataCellStyle="Percent">
      <calculatedColumnFormula>IFERROR(I64/G64,0)</calculatedColumnFormula>
    </tableColumn>
    <tableColumn id="9" name="Amount _x000a_Paid by HSED" dataDxfId="99" dataCellStyle="Currency"/>
    <tableColumn id="10" name="Detail Description" dataDxfId="98"/>
  </tableColumns>
  <tableStyleInfo name="TableStyleLight1" showFirstColumn="0" showLastColumn="0" showRowStripes="1" showColumnStripes="0"/>
</table>
</file>

<file path=xl/tables/table9.xml><?xml version="1.0" encoding="utf-8"?>
<table xmlns="http://schemas.openxmlformats.org/spreadsheetml/2006/main" id="26" name="Table14151627" displayName="Table14151627" ref="A168:J188" totalsRowShown="0" headerRowDxfId="97" dataDxfId="96">
  <tableColumns count="10">
    <tableColumn id="1" name="No." dataDxfId="95">
      <calculatedColumnFormula>A168+1</calculatedColumnFormula>
    </tableColumn>
    <tableColumn id="2" name="Expense Type" dataDxfId="94"/>
    <tableColumn id="3" name="Incurred Date(s) _x000a_(i.e. Pay Period)" dataDxfId="93"/>
    <tableColumn id="4" name="Paid Date" dataDxfId="92"/>
    <tableColumn id="5" name="Check Number" dataDxfId="91"/>
    <tableColumn id="6" name="Vendor" dataDxfId="90"/>
    <tableColumn id="7" name="Total Amount" dataDxfId="89" dataCellStyle="Currency"/>
    <tableColumn id="8" name="HSED %" dataDxfId="88" dataCellStyle="Percent">
      <calculatedColumnFormula>IFERROR(I169/G169,0)</calculatedColumnFormula>
    </tableColumn>
    <tableColumn id="9" name="Amount _x000a_Paid by HSED" dataDxfId="87" dataCellStyle="Currency"/>
    <tableColumn id="10" name="Detail Description" dataDxfId="8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5.bin"/><Relationship Id="rId5" Type="http://schemas.openxmlformats.org/officeDocument/2006/relationships/table" Target="../tables/table15.xml"/><Relationship Id="rId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4:H41"/>
  <sheetViews>
    <sheetView showGridLines="0" view="pageLayout" zoomScaleNormal="100" workbookViewId="0">
      <selection activeCell="H11" sqref="H11"/>
    </sheetView>
  </sheetViews>
  <sheetFormatPr defaultRowHeight="15" x14ac:dyDescent="0.25"/>
  <cols>
    <col min="2" max="6" width="9.140625" hidden="1" customWidth="1"/>
    <col min="7" max="7" width="53.140625" customWidth="1"/>
    <col min="8" max="8" width="52.85546875" customWidth="1"/>
  </cols>
  <sheetData>
    <row r="4" spans="7:8" ht="20.100000000000001" customHeight="1" x14ac:dyDescent="0.25"/>
    <row r="5" spans="7:8" ht="20.100000000000001" customHeight="1" x14ac:dyDescent="0.25">
      <c r="G5" s="171" t="s">
        <v>9</v>
      </c>
      <c r="H5" s="172"/>
    </row>
    <row r="6" spans="7:8" ht="20.100000000000001" customHeight="1" x14ac:dyDescent="0.25">
      <c r="G6" s="88" t="s">
        <v>71</v>
      </c>
      <c r="H6" s="88" t="s">
        <v>72</v>
      </c>
    </row>
    <row r="7" spans="7:8" ht="20.100000000000001" customHeight="1" x14ac:dyDescent="0.25">
      <c r="G7" s="74"/>
      <c r="H7" s="74"/>
    </row>
    <row r="8" spans="7:8" ht="20.100000000000001" customHeight="1" x14ac:dyDescent="0.25">
      <c r="G8" s="75"/>
      <c r="H8" s="75"/>
    </row>
    <row r="9" spans="7:8" ht="20.100000000000001" customHeight="1" x14ac:dyDescent="0.25">
      <c r="G9" s="86" t="s">
        <v>78</v>
      </c>
      <c r="H9" s="72"/>
    </row>
    <row r="10" spans="7:8" ht="20.100000000000001" customHeight="1" x14ac:dyDescent="0.25">
      <c r="G10" s="86" t="s">
        <v>7</v>
      </c>
      <c r="H10" s="73"/>
    </row>
    <row r="11" spans="7:8" ht="20.100000000000001" customHeight="1" x14ac:dyDescent="0.25">
      <c r="G11" s="86" t="s">
        <v>8</v>
      </c>
      <c r="H11" s="73"/>
    </row>
    <row r="12" spans="7:8" ht="20.100000000000001" customHeight="1" x14ac:dyDescent="0.25">
      <c r="G12" s="86" t="s">
        <v>19</v>
      </c>
      <c r="H12" s="30">
        <f>H23</f>
        <v>0</v>
      </c>
    </row>
    <row r="13" spans="7:8" ht="20.100000000000001" customHeight="1" thickBot="1" x14ac:dyDescent="0.3">
      <c r="G13" s="76"/>
      <c r="H13" s="77"/>
    </row>
    <row r="14" spans="7:8" ht="20.100000000000001" customHeight="1" x14ac:dyDescent="0.25">
      <c r="G14" s="111" t="s">
        <v>20</v>
      </c>
      <c r="H14" s="112" t="s">
        <v>21</v>
      </c>
    </row>
    <row r="15" spans="7:8" ht="20.100000000000001" customHeight="1" x14ac:dyDescent="0.25">
      <c r="G15" s="87" t="s">
        <v>56</v>
      </c>
      <c r="H15" s="116">
        <f>'Case Management Detail'!J179</f>
        <v>0</v>
      </c>
    </row>
    <row r="16" spans="7:8" ht="20.100000000000001" customHeight="1" x14ac:dyDescent="0.25">
      <c r="G16" s="113" t="s">
        <v>117</v>
      </c>
      <c r="H16" s="134"/>
    </row>
    <row r="17" spans="7:8" ht="20.100000000000001" customHeight="1" x14ac:dyDescent="0.25">
      <c r="G17" s="87" t="s">
        <v>57</v>
      </c>
      <c r="H17" s="64">
        <f>'Legal Services Detail'!J190</f>
        <v>0</v>
      </c>
    </row>
    <row r="18" spans="7:8" ht="20.100000000000001" customHeight="1" x14ac:dyDescent="0.25">
      <c r="G18" s="114" t="s">
        <v>118</v>
      </c>
      <c r="H18" s="135"/>
    </row>
    <row r="19" spans="7:8" ht="20.100000000000001" customHeight="1" x14ac:dyDescent="0.25">
      <c r="G19" s="87" t="s">
        <v>116</v>
      </c>
      <c r="H19" s="117">
        <f>'Eviction Relief Detail'!P112</f>
        <v>0</v>
      </c>
    </row>
    <row r="20" spans="7:8" ht="20.100000000000001" customHeight="1" x14ac:dyDescent="0.25">
      <c r="G20" s="114" t="s">
        <v>120</v>
      </c>
      <c r="H20" s="73"/>
    </row>
    <row r="21" spans="7:8" ht="20.100000000000001" customHeight="1" thickBot="1" x14ac:dyDescent="0.3">
      <c r="G21" s="115" t="s">
        <v>58</v>
      </c>
      <c r="H21" s="82">
        <f>'Admin Detail'!J177</f>
        <v>0</v>
      </c>
    </row>
    <row r="22" spans="7:8" ht="20.100000000000001" customHeight="1" thickBot="1" x14ac:dyDescent="0.3">
      <c r="G22" s="118"/>
      <c r="H22" s="119"/>
    </row>
    <row r="23" spans="7:8" ht="20.100000000000001" customHeight="1" thickBot="1" x14ac:dyDescent="0.3">
      <c r="G23" s="120" t="s">
        <v>119</v>
      </c>
      <c r="H23" s="83">
        <f>SUM(H15,H17,H19,H21)</f>
        <v>0</v>
      </c>
    </row>
    <row r="24" spans="7:8" ht="24.75" customHeight="1" thickBot="1" x14ac:dyDescent="0.3">
      <c r="G24" s="121" t="s">
        <v>121</v>
      </c>
      <c r="H24" s="136">
        <f>SUM(H16,H18,H20)</f>
        <v>0</v>
      </c>
    </row>
    <row r="25" spans="7:8" x14ac:dyDescent="0.25">
      <c r="G25" s="78"/>
      <c r="H25" s="79"/>
    </row>
    <row r="26" spans="7:8" x14ac:dyDescent="0.25">
      <c r="G26" s="80"/>
      <c r="H26" s="81"/>
    </row>
    <row r="27" spans="7:8" ht="18.75" x14ac:dyDescent="0.3">
      <c r="G27" s="173" t="s">
        <v>77</v>
      </c>
      <c r="H27" s="172"/>
    </row>
    <row r="28" spans="7:8" x14ac:dyDescent="0.25">
      <c r="G28" s="174" t="s">
        <v>133</v>
      </c>
      <c r="H28" s="175"/>
    </row>
    <row r="29" spans="7:8" x14ac:dyDescent="0.25">
      <c r="G29" s="176"/>
      <c r="H29" s="177"/>
    </row>
    <row r="30" spans="7:8" ht="59.25" customHeight="1" x14ac:dyDescent="0.25">
      <c r="G30" s="178"/>
      <c r="H30" s="179"/>
    </row>
    <row r="32" spans="7:8" ht="18.75" x14ac:dyDescent="0.3">
      <c r="G32" s="180" t="s">
        <v>134</v>
      </c>
      <c r="H32" s="181"/>
    </row>
    <row r="33" spans="7:8" x14ac:dyDescent="0.25">
      <c r="G33" s="182" t="s">
        <v>137</v>
      </c>
      <c r="H33" s="182"/>
    </row>
    <row r="34" spans="7:8" x14ac:dyDescent="0.25">
      <c r="G34" s="182"/>
      <c r="H34" s="182"/>
    </row>
    <row r="35" spans="7:8" x14ac:dyDescent="0.25">
      <c r="G35" s="182"/>
      <c r="H35" s="182"/>
    </row>
    <row r="36" spans="7:8" x14ac:dyDescent="0.25">
      <c r="G36" s="182"/>
      <c r="H36" s="182"/>
    </row>
    <row r="39" spans="7:8" ht="36" customHeight="1" x14ac:dyDescent="0.25">
      <c r="G39" s="167" t="s">
        <v>135</v>
      </c>
      <c r="H39" s="168"/>
    </row>
    <row r="41" spans="7:8" ht="36" customHeight="1" x14ac:dyDescent="0.25">
      <c r="G41" s="169" t="s">
        <v>136</v>
      </c>
      <c r="H41" s="170"/>
    </row>
  </sheetData>
  <sheetProtection algorithmName="SHA-512" hashValue="DErIzt8zXF2GVoK+Taq68TpcmZAe1zSMffEken9rKiMuOJSQSwQ7I4RJcXG0V8qv3lSuUgJ+SRNSQIgvmIkEyg==" saltValue="xVcACsRAYzIXPGAz70Avrg==" spinCount="100000" sheet="1" objects="1" scenarios="1"/>
  <mergeCells count="7">
    <mergeCell ref="G39:H39"/>
    <mergeCell ref="G41:H41"/>
    <mergeCell ref="G5:H5"/>
    <mergeCell ref="G27:H27"/>
    <mergeCell ref="G28:H30"/>
    <mergeCell ref="G32:H32"/>
    <mergeCell ref="G33:H36"/>
  </mergeCells>
  <pageMargins left="0.7" right="0.7" top="0.75" bottom="0.75" header="0.3" footer="0.3"/>
  <pageSetup scale="77" orientation="portrait" r:id="rId1"/>
  <headerFooter>
    <oddHeader>&amp;L&amp;G&amp;C&amp;"-,Bold"&amp;14HSED
Back-Up Summary&amp;RCP-106</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2:L179"/>
  <sheetViews>
    <sheetView showGridLines="0" tabSelected="1" showRuler="0" view="pageLayout" zoomScaleNormal="90" zoomScaleSheetLayoutView="100" workbookViewId="0">
      <selection activeCell="F11" sqref="F11"/>
    </sheetView>
  </sheetViews>
  <sheetFormatPr defaultColWidth="2.42578125" defaultRowHeight="15" x14ac:dyDescent="0.25"/>
  <cols>
    <col min="1" max="1" width="5" style="6" customWidth="1"/>
    <col min="2" max="2" width="24.5703125" style="1" customWidth="1"/>
    <col min="3" max="3" width="16.28515625" style="14" customWidth="1"/>
    <col min="4" max="4" width="14.7109375" style="6" customWidth="1"/>
    <col min="5" max="5" width="8.7109375" style="6" customWidth="1"/>
    <col min="6" max="6" width="22.42578125" style="6" customWidth="1"/>
    <col min="7" max="7" width="11.7109375" style="6" customWidth="1"/>
    <col min="8" max="8" width="8.140625" style="7" customWidth="1"/>
    <col min="9" max="9" width="18.5703125" style="1" customWidth="1"/>
    <col min="10" max="10" width="27.85546875" style="1" customWidth="1"/>
    <col min="11" max="11" width="2.42578125" style="1"/>
    <col min="12" max="12" width="16.7109375" style="1" customWidth="1"/>
    <col min="13" max="16384" width="2.42578125" style="1"/>
  </cols>
  <sheetData>
    <row r="2" spans="1:12" x14ac:dyDescent="0.25">
      <c r="H2" s="210"/>
      <c r="I2" s="210"/>
      <c r="J2" s="210"/>
    </row>
    <row r="3" spans="1:12" x14ac:dyDescent="0.25">
      <c r="H3" s="211"/>
      <c r="I3" s="211"/>
      <c r="J3" s="68"/>
    </row>
    <row r="4" spans="1:12" x14ac:dyDescent="0.25">
      <c r="H4" s="212"/>
      <c r="I4" s="212"/>
      <c r="J4" s="152"/>
    </row>
    <row r="7" spans="1:12" x14ac:dyDescent="0.25">
      <c r="A7" s="198" t="s">
        <v>9</v>
      </c>
      <c r="B7" s="198"/>
      <c r="C7" s="71" t="s">
        <v>74</v>
      </c>
      <c r="D7" s="66" t="s">
        <v>75</v>
      </c>
      <c r="H7" s="210"/>
      <c r="I7" s="210"/>
      <c r="J7" s="210"/>
    </row>
    <row r="8" spans="1:12" s="8" customFormat="1" ht="27.75" customHeight="1" x14ac:dyDescent="0.25">
      <c r="A8" s="198"/>
      <c r="B8" s="198"/>
      <c r="C8" s="58">
        <f>'Back Up Summary'!G7</f>
        <v>0</v>
      </c>
      <c r="D8" s="58">
        <f>'Back Up Summary'!H7</f>
        <v>0</v>
      </c>
      <c r="E8" s="20"/>
      <c r="F8" s="20"/>
      <c r="G8" s="34"/>
      <c r="H8" s="212"/>
      <c r="I8" s="211"/>
      <c r="J8" s="152"/>
      <c r="K8" s="4"/>
    </row>
    <row r="9" spans="1:12" s="8" customFormat="1" ht="27.75" customHeight="1" x14ac:dyDescent="0.25">
      <c r="A9" s="191" t="s">
        <v>7</v>
      </c>
      <c r="B9" s="192"/>
      <c r="C9" s="207">
        <f>'Back Up Summary'!H10</f>
        <v>0</v>
      </c>
      <c r="D9" s="207"/>
      <c r="E9" s="20"/>
      <c r="F9" s="21"/>
      <c r="G9" s="21"/>
      <c r="H9" s="65"/>
      <c r="I9" s="65"/>
      <c r="J9" s="65"/>
    </row>
    <row r="10" spans="1:12" s="8" customFormat="1" ht="27" customHeight="1" x14ac:dyDescent="0.25">
      <c r="A10" s="191" t="s">
        <v>8</v>
      </c>
      <c r="B10" s="192"/>
      <c r="C10" s="207">
        <f>'Back Up Summary'!H11</f>
        <v>0</v>
      </c>
      <c r="D10" s="207"/>
      <c r="E10" s="21"/>
      <c r="F10" s="21"/>
      <c r="G10" s="21"/>
      <c r="H10" s="208" t="s">
        <v>73</v>
      </c>
      <c r="I10" s="209"/>
      <c r="J10" s="209"/>
    </row>
    <row r="11" spans="1:12" s="8" customFormat="1" ht="36" customHeight="1" x14ac:dyDescent="0.25">
      <c r="A11" s="191" t="s">
        <v>61</v>
      </c>
      <c r="B11" s="192"/>
      <c r="C11" s="201">
        <f>SUM(J179)</f>
        <v>0</v>
      </c>
      <c r="D11" s="202"/>
      <c r="E11" s="21"/>
      <c r="F11" s="21"/>
      <c r="G11" s="21"/>
      <c r="H11" s="199" t="s">
        <v>59</v>
      </c>
      <c r="I11" s="200"/>
      <c r="J11" s="200"/>
    </row>
    <row r="12" spans="1:12" s="8" customFormat="1" ht="15.75" x14ac:dyDescent="0.25">
      <c r="A12" s="22"/>
      <c r="B12" s="35"/>
      <c r="C12" s="33"/>
      <c r="D12" s="22"/>
      <c r="E12" s="22"/>
      <c r="F12" s="22"/>
      <c r="G12" s="22"/>
      <c r="H12" s="23"/>
      <c r="I12" s="20"/>
      <c r="J12" s="20"/>
    </row>
    <row r="13" spans="1:12" s="3" customFormat="1" ht="63" x14ac:dyDescent="0.25">
      <c r="A13" s="153" t="s">
        <v>0</v>
      </c>
      <c r="B13" s="153" t="s">
        <v>1</v>
      </c>
      <c r="C13" s="153" t="s">
        <v>12</v>
      </c>
      <c r="D13" s="153" t="s">
        <v>3</v>
      </c>
      <c r="E13" s="153" t="s">
        <v>2</v>
      </c>
      <c r="F13" s="153" t="s">
        <v>13</v>
      </c>
      <c r="G13" s="153" t="s">
        <v>4</v>
      </c>
      <c r="H13" s="24" t="s">
        <v>124</v>
      </c>
      <c r="I13" s="153" t="s">
        <v>122</v>
      </c>
      <c r="J13" s="153" t="s">
        <v>10</v>
      </c>
      <c r="L13" s="4"/>
    </row>
    <row r="14" spans="1:12" ht="33" customHeight="1" x14ac:dyDescent="0.25">
      <c r="A14" s="10">
        <v>1</v>
      </c>
      <c r="B14" s="16"/>
      <c r="C14" s="12"/>
      <c r="D14" s="16"/>
      <c r="E14" s="15"/>
      <c r="F14" s="16"/>
      <c r="G14" s="38"/>
      <c r="H14" s="18">
        <f t="shared" ref="H14:H33" si="0">IFERROR(I14/G14,0)</f>
        <v>0</v>
      </c>
      <c r="I14" s="37"/>
      <c r="J14" s="19"/>
    </row>
    <row r="15" spans="1:12" ht="33" customHeight="1" x14ac:dyDescent="0.25">
      <c r="A15" s="10">
        <v>2</v>
      </c>
      <c r="B15" s="16"/>
      <c r="C15" s="12"/>
      <c r="D15" s="16"/>
      <c r="E15" s="15"/>
      <c r="F15" s="16"/>
      <c r="G15" s="38"/>
      <c r="H15" s="18">
        <f t="shared" si="0"/>
        <v>0</v>
      </c>
      <c r="I15" s="38"/>
      <c r="J15" s="19"/>
    </row>
    <row r="16" spans="1:12" ht="33" customHeight="1" x14ac:dyDescent="0.25">
      <c r="A16" s="10">
        <v>3</v>
      </c>
      <c r="B16" s="16"/>
      <c r="C16" s="12"/>
      <c r="D16" s="16"/>
      <c r="E16" s="90"/>
      <c r="F16" s="16"/>
      <c r="G16" s="38"/>
      <c r="H16" s="18">
        <f t="shared" si="0"/>
        <v>0</v>
      </c>
      <c r="I16" s="37"/>
      <c r="J16" s="19"/>
    </row>
    <row r="17" spans="1:10" ht="33" customHeight="1" x14ac:dyDescent="0.25">
      <c r="A17" s="10">
        <v>4</v>
      </c>
      <c r="B17" s="16"/>
      <c r="C17" s="12"/>
      <c r="D17" s="16"/>
      <c r="E17" s="15"/>
      <c r="F17" s="16"/>
      <c r="G17" s="38"/>
      <c r="H17" s="18">
        <f t="shared" si="0"/>
        <v>0</v>
      </c>
      <c r="I17" s="38"/>
      <c r="J17" s="19"/>
    </row>
    <row r="18" spans="1:10" ht="33" customHeight="1" x14ac:dyDescent="0.25">
      <c r="A18" s="10">
        <v>5</v>
      </c>
      <c r="B18" s="16"/>
      <c r="C18" s="12"/>
      <c r="D18" s="16"/>
      <c r="E18" s="15"/>
      <c r="F18" s="16"/>
      <c r="G18" s="38"/>
      <c r="H18" s="18">
        <f t="shared" si="0"/>
        <v>0</v>
      </c>
      <c r="I18" s="37"/>
      <c r="J18" s="19"/>
    </row>
    <row r="19" spans="1:10" ht="33" customHeight="1" x14ac:dyDescent="0.25">
      <c r="A19" s="10">
        <v>6</v>
      </c>
      <c r="B19" s="16"/>
      <c r="C19" s="12"/>
      <c r="D19" s="16"/>
      <c r="E19" s="90"/>
      <c r="F19" s="16"/>
      <c r="G19" s="38"/>
      <c r="H19" s="18">
        <f t="shared" si="0"/>
        <v>0</v>
      </c>
      <c r="I19" s="37"/>
      <c r="J19" s="19"/>
    </row>
    <row r="20" spans="1:10" ht="33" customHeight="1" x14ac:dyDescent="0.25">
      <c r="A20" s="10">
        <v>7</v>
      </c>
      <c r="B20" s="16"/>
      <c r="C20" s="12"/>
      <c r="D20" s="16"/>
      <c r="E20" s="15"/>
      <c r="F20" s="16"/>
      <c r="G20" s="38"/>
      <c r="H20" s="18">
        <f t="shared" si="0"/>
        <v>0</v>
      </c>
      <c r="I20" s="38"/>
      <c r="J20" s="19"/>
    </row>
    <row r="21" spans="1:10" ht="33" customHeight="1" x14ac:dyDescent="0.25">
      <c r="A21" s="10">
        <v>8</v>
      </c>
      <c r="B21" s="16"/>
      <c r="C21" s="12"/>
      <c r="D21" s="16"/>
      <c r="E21" s="15"/>
      <c r="F21" s="16"/>
      <c r="G21" s="38"/>
      <c r="H21" s="18">
        <f t="shared" si="0"/>
        <v>0</v>
      </c>
      <c r="I21" s="37"/>
      <c r="J21" s="19"/>
    </row>
    <row r="22" spans="1:10" ht="33" customHeight="1" x14ac:dyDescent="0.25">
      <c r="A22" s="10">
        <v>9</v>
      </c>
      <c r="B22" s="16"/>
      <c r="C22" s="12"/>
      <c r="D22" s="16"/>
      <c r="E22" s="15"/>
      <c r="F22" s="16"/>
      <c r="G22" s="38"/>
      <c r="H22" s="18">
        <f t="shared" si="0"/>
        <v>0</v>
      </c>
      <c r="I22" s="38"/>
      <c r="J22" s="19"/>
    </row>
    <row r="23" spans="1:10" ht="33" customHeight="1" x14ac:dyDescent="0.25">
      <c r="A23" s="10">
        <v>10</v>
      </c>
      <c r="B23" s="16"/>
      <c r="C23" s="12"/>
      <c r="D23" s="16"/>
      <c r="E23" s="15"/>
      <c r="F23" s="16"/>
      <c r="G23" s="38"/>
      <c r="H23" s="18">
        <f t="shared" si="0"/>
        <v>0</v>
      </c>
      <c r="I23" s="37"/>
      <c r="J23" s="19"/>
    </row>
    <row r="24" spans="1:10" ht="33" customHeight="1" x14ac:dyDescent="0.25">
      <c r="A24" s="10">
        <v>11</v>
      </c>
      <c r="B24" s="16"/>
      <c r="C24" s="12"/>
      <c r="D24" s="16"/>
      <c r="E24" s="15"/>
      <c r="F24" s="16"/>
      <c r="G24" s="38"/>
      <c r="H24" s="18">
        <f t="shared" si="0"/>
        <v>0</v>
      </c>
      <c r="I24" s="37"/>
      <c r="J24" s="19"/>
    </row>
    <row r="25" spans="1:10" ht="33" customHeight="1" x14ac:dyDescent="0.25">
      <c r="A25" s="10">
        <v>12</v>
      </c>
      <c r="B25" s="16"/>
      <c r="C25" s="12"/>
      <c r="D25" s="16"/>
      <c r="E25" s="15"/>
      <c r="F25" s="16"/>
      <c r="G25" s="38"/>
      <c r="H25" s="18">
        <f t="shared" si="0"/>
        <v>0</v>
      </c>
      <c r="I25" s="38"/>
      <c r="J25" s="19"/>
    </row>
    <row r="26" spans="1:10" ht="33" customHeight="1" x14ac:dyDescent="0.25">
      <c r="A26" s="10">
        <v>13</v>
      </c>
      <c r="B26" s="16"/>
      <c r="C26" s="12"/>
      <c r="D26" s="16"/>
      <c r="E26" s="15"/>
      <c r="F26" s="16"/>
      <c r="G26" s="38"/>
      <c r="H26" s="18">
        <f t="shared" si="0"/>
        <v>0</v>
      </c>
      <c r="I26" s="37"/>
      <c r="J26" s="19"/>
    </row>
    <row r="27" spans="1:10" ht="33" customHeight="1" x14ac:dyDescent="0.25">
      <c r="A27" s="10">
        <v>14</v>
      </c>
      <c r="B27" s="16"/>
      <c r="C27" s="12"/>
      <c r="D27" s="16"/>
      <c r="E27" s="15"/>
      <c r="F27" s="16"/>
      <c r="G27" s="38"/>
      <c r="H27" s="18">
        <f t="shared" si="0"/>
        <v>0</v>
      </c>
      <c r="I27" s="38"/>
      <c r="J27" s="19"/>
    </row>
    <row r="28" spans="1:10" ht="33" customHeight="1" x14ac:dyDescent="0.25">
      <c r="A28" s="10">
        <f>A27+1</f>
        <v>15</v>
      </c>
      <c r="B28" s="16"/>
      <c r="C28" s="12"/>
      <c r="D28" s="16"/>
      <c r="E28" s="15"/>
      <c r="F28" s="16"/>
      <c r="G28" s="38"/>
      <c r="H28" s="18">
        <f t="shared" si="0"/>
        <v>0</v>
      </c>
      <c r="I28" s="37"/>
      <c r="J28" s="19"/>
    </row>
    <row r="29" spans="1:10" ht="33" customHeight="1" x14ac:dyDescent="0.25">
      <c r="A29" s="10">
        <f t="shared" ref="A29:A33" si="1">A28+1</f>
        <v>16</v>
      </c>
      <c r="B29" s="16"/>
      <c r="C29" s="12"/>
      <c r="D29" s="16"/>
      <c r="E29" s="15"/>
      <c r="F29" s="16"/>
      <c r="G29" s="38"/>
      <c r="H29" s="18">
        <f t="shared" si="0"/>
        <v>0</v>
      </c>
      <c r="I29" s="37"/>
      <c r="J29" s="19"/>
    </row>
    <row r="30" spans="1:10" ht="33" customHeight="1" x14ac:dyDescent="0.25">
      <c r="A30" s="10">
        <f t="shared" si="1"/>
        <v>17</v>
      </c>
      <c r="B30" s="16"/>
      <c r="C30" s="12"/>
      <c r="D30" s="16"/>
      <c r="E30" s="15"/>
      <c r="F30" s="16"/>
      <c r="G30" s="38"/>
      <c r="H30" s="18">
        <f t="shared" si="0"/>
        <v>0</v>
      </c>
      <c r="I30" s="38"/>
      <c r="J30" s="19"/>
    </row>
    <row r="31" spans="1:10" ht="33" customHeight="1" x14ac:dyDescent="0.25">
      <c r="A31" s="10">
        <f t="shared" si="1"/>
        <v>18</v>
      </c>
      <c r="B31" s="16"/>
      <c r="C31" s="12"/>
      <c r="D31" s="16"/>
      <c r="E31" s="15"/>
      <c r="F31" s="16"/>
      <c r="G31" s="38"/>
      <c r="H31" s="18">
        <f t="shared" si="0"/>
        <v>0</v>
      </c>
      <c r="I31" s="37"/>
      <c r="J31" s="19"/>
    </row>
    <row r="32" spans="1:10" ht="33" customHeight="1" x14ac:dyDescent="0.25">
      <c r="A32" s="10">
        <f t="shared" si="1"/>
        <v>19</v>
      </c>
      <c r="B32" s="16"/>
      <c r="C32" s="12"/>
      <c r="D32" s="16"/>
      <c r="E32" s="15"/>
      <c r="F32" s="16"/>
      <c r="G32" s="38"/>
      <c r="H32" s="18">
        <f t="shared" si="0"/>
        <v>0</v>
      </c>
      <c r="I32" s="38"/>
      <c r="J32" s="19"/>
    </row>
    <row r="33" spans="1:10" ht="33" customHeight="1" thickBot="1" x14ac:dyDescent="0.3">
      <c r="A33" s="10">
        <f t="shared" si="1"/>
        <v>20</v>
      </c>
      <c r="B33" s="16"/>
      <c r="C33" s="125"/>
      <c r="D33" s="125"/>
      <c r="E33" s="15"/>
      <c r="F33" s="16"/>
      <c r="G33" s="38"/>
      <c r="H33" s="18">
        <f t="shared" si="0"/>
        <v>0</v>
      </c>
      <c r="I33" s="37"/>
      <c r="J33" s="19"/>
    </row>
    <row r="34" spans="1:10" ht="36" customHeight="1" thickBot="1" x14ac:dyDescent="0.3">
      <c r="A34" s="195"/>
      <c r="B34" s="196"/>
      <c r="C34" s="122"/>
      <c r="D34" s="124"/>
      <c r="E34" s="56"/>
      <c r="F34" s="61"/>
      <c r="G34" s="62"/>
      <c r="H34" s="203" t="s">
        <v>67</v>
      </c>
      <c r="I34" s="204"/>
      <c r="J34" s="63">
        <f>SUM(Table1571234[Amount 
Paid by HSED])</f>
        <v>0</v>
      </c>
    </row>
    <row r="35" spans="1:10" x14ac:dyDescent="0.25">
      <c r="A35" s="5"/>
      <c r="B35" s="2"/>
      <c r="C35" s="13"/>
      <c r="D35" s="5"/>
      <c r="E35" s="5"/>
      <c r="F35" s="9"/>
      <c r="G35" s="26"/>
      <c r="H35" s="26"/>
      <c r="I35" s="11"/>
      <c r="J35" s="2"/>
    </row>
    <row r="36" spans="1:10" x14ac:dyDescent="0.25">
      <c r="A36" s="5"/>
      <c r="B36" s="2"/>
      <c r="C36" s="13"/>
      <c r="D36" s="5"/>
      <c r="E36" s="5"/>
      <c r="F36" s="9"/>
      <c r="G36" s="26"/>
      <c r="H36" s="26"/>
      <c r="I36" s="11"/>
      <c r="J36" s="2"/>
    </row>
    <row r="37" spans="1:10" x14ac:dyDescent="0.25">
      <c r="A37" s="5"/>
      <c r="B37" s="2"/>
      <c r="C37" s="13"/>
      <c r="D37" s="5"/>
      <c r="E37" s="5"/>
      <c r="F37" s="9"/>
      <c r="G37" s="29"/>
      <c r="H37" s="29"/>
      <c r="I37" s="11"/>
      <c r="J37" s="2"/>
    </row>
    <row r="38" spans="1:10" x14ac:dyDescent="0.25">
      <c r="A38" s="5"/>
      <c r="B38" s="2"/>
      <c r="C38" s="13"/>
      <c r="D38" s="5"/>
      <c r="E38" s="5"/>
      <c r="F38" s="9"/>
      <c r="G38" s="29"/>
      <c r="H38" s="29"/>
      <c r="I38" s="11"/>
      <c r="J38" s="2"/>
    </row>
    <row r="39" spans="1:10" x14ac:dyDescent="0.25">
      <c r="A39" s="5"/>
      <c r="B39" s="2"/>
      <c r="C39" s="13"/>
      <c r="D39" s="5"/>
      <c r="E39" s="5"/>
      <c r="F39" s="9"/>
      <c r="G39" s="29"/>
      <c r="H39" s="29"/>
      <c r="I39" s="11"/>
      <c r="J39" s="2"/>
    </row>
    <row r="40" spans="1:10" x14ac:dyDescent="0.25">
      <c r="A40" s="5"/>
      <c r="B40" s="2"/>
      <c r="C40" s="13"/>
      <c r="D40" s="5"/>
      <c r="E40" s="5"/>
      <c r="F40" s="9"/>
      <c r="G40" s="29"/>
      <c r="H40" s="29"/>
      <c r="I40" s="11"/>
      <c r="J40" s="2"/>
    </row>
    <row r="41" spans="1:10" x14ac:dyDescent="0.25">
      <c r="A41" s="5"/>
      <c r="B41" s="2"/>
      <c r="C41" s="13"/>
      <c r="D41" s="5"/>
      <c r="E41" s="5"/>
      <c r="F41" s="9"/>
      <c r="G41" s="29"/>
      <c r="H41" s="29"/>
      <c r="I41" s="11"/>
      <c r="J41" s="2"/>
    </row>
    <row r="42" spans="1:10" x14ac:dyDescent="0.25">
      <c r="A42" s="5"/>
      <c r="B42" s="2"/>
      <c r="C42" s="13"/>
      <c r="D42" s="5"/>
      <c r="E42" s="5"/>
      <c r="F42" s="9"/>
      <c r="G42" s="29"/>
      <c r="H42" s="29"/>
      <c r="I42" s="11"/>
      <c r="J42" s="2"/>
    </row>
    <row r="43" spans="1:10" x14ac:dyDescent="0.25">
      <c r="A43" s="5"/>
      <c r="B43" s="2"/>
      <c r="C43" s="13"/>
      <c r="D43" s="5"/>
      <c r="E43" s="5"/>
      <c r="F43" s="9"/>
      <c r="G43" s="29"/>
      <c r="H43" s="29"/>
      <c r="I43" s="11"/>
      <c r="J43" s="2"/>
    </row>
    <row r="44" spans="1:10" x14ac:dyDescent="0.25">
      <c r="A44" s="5"/>
      <c r="B44" s="2"/>
      <c r="C44" s="13"/>
      <c r="D44" s="5"/>
      <c r="E44" s="5"/>
      <c r="F44" s="9"/>
      <c r="G44" s="29"/>
      <c r="H44" s="29"/>
      <c r="I44" s="11"/>
      <c r="J44" s="2"/>
    </row>
    <row r="45" spans="1:10" x14ac:dyDescent="0.25">
      <c r="A45" s="5"/>
      <c r="B45" s="2"/>
      <c r="C45" s="13"/>
      <c r="D45" s="5"/>
      <c r="E45" s="5"/>
      <c r="F45" s="9"/>
      <c r="G45" s="29"/>
      <c r="H45" s="29"/>
      <c r="I45" s="11"/>
      <c r="J45" s="2"/>
    </row>
    <row r="46" spans="1:10" x14ac:dyDescent="0.25">
      <c r="A46" s="5"/>
      <c r="B46" s="2"/>
      <c r="C46" s="13"/>
      <c r="D46" s="5"/>
      <c r="E46" s="5"/>
      <c r="F46" s="9"/>
      <c r="G46" s="26"/>
      <c r="H46" s="26"/>
      <c r="I46" s="11"/>
      <c r="J46" s="2"/>
    </row>
    <row r="47" spans="1:10" x14ac:dyDescent="0.25">
      <c r="A47" s="5"/>
      <c r="B47" s="2"/>
      <c r="C47" s="13"/>
      <c r="D47" s="5"/>
      <c r="E47" s="5"/>
      <c r="F47" s="9"/>
      <c r="G47" s="26"/>
      <c r="H47" s="26"/>
      <c r="I47" s="11"/>
      <c r="J47" s="2"/>
    </row>
    <row r="48" spans="1:10" x14ac:dyDescent="0.25">
      <c r="A48" s="5"/>
      <c r="B48" s="2"/>
      <c r="C48" s="13"/>
      <c r="D48" s="5"/>
      <c r="E48" s="5"/>
      <c r="F48" s="9"/>
      <c r="G48" s="26"/>
      <c r="H48" s="26"/>
      <c r="I48" s="11"/>
      <c r="J48" s="2"/>
    </row>
    <row r="49" spans="1:10" x14ac:dyDescent="0.25">
      <c r="A49" s="5"/>
      <c r="B49" s="2"/>
      <c r="C49" s="13"/>
      <c r="D49" s="5"/>
      <c r="E49" s="5"/>
      <c r="F49" s="9"/>
      <c r="G49" s="29"/>
      <c r="H49" s="29"/>
      <c r="I49" s="11"/>
      <c r="J49" s="2"/>
    </row>
    <row r="50" spans="1:10" x14ac:dyDescent="0.25">
      <c r="A50" s="5"/>
      <c r="B50" s="2"/>
      <c r="C50" s="13"/>
      <c r="D50" s="5"/>
      <c r="E50" s="5"/>
      <c r="F50" s="9"/>
      <c r="G50" s="29"/>
      <c r="H50" s="29"/>
      <c r="I50" s="11"/>
      <c r="J50" s="2"/>
    </row>
    <row r="51" spans="1:10" x14ac:dyDescent="0.25">
      <c r="A51" s="5"/>
      <c r="B51" s="2"/>
      <c r="C51" s="13"/>
      <c r="D51" s="5"/>
      <c r="E51" s="5"/>
      <c r="F51" s="9"/>
      <c r="G51" s="55"/>
      <c r="H51" s="55"/>
      <c r="I51" s="11"/>
      <c r="J51" s="2"/>
    </row>
    <row r="52" spans="1:10" x14ac:dyDescent="0.25">
      <c r="A52" s="5"/>
      <c r="B52" s="2"/>
      <c r="C52" s="13"/>
      <c r="D52" s="5"/>
      <c r="E52" s="5"/>
      <c r="F52" s="9"/>
      <c r="G52" s="55"/>
      <c r="H52" s="55"/>
      <c r="I52" s="11"/>
      <c r="J52" s="2"/>
    </row>
    <row r="53" spans="1:10" x14ac:dyDescent="0.25">
      <c r="A53" s="5"/>
      <c r="B53" s="2"/>
      <c r="C53" s="13"/>
      <c r="D53" s="5"/>
      <c r="E53" s="5"/>
      <c r="F53" s="9"/>
      <c r="G53" s="55"/>
      <c r="H53" s="55"/>
      <c r="I53" s="11"/>
      <c r="J53" s="2"/>
    </row>
    <row r="55" spans="1:10" x14ac:dyDescent="0.25">
      <c r="A55" s="198" t="s">
        <v>9</v>
      </c>
      <c r="B55" s="198"/>
      <c r="C55" s="71" t="s">
        <v>74</v>
      </c>
      <c r="D55" s="66" t="s">
        <v>75</v>
      </c>
    </row>
    <row r="56" spans="1:10" ht="36" customHeight="1" x14ac:dyDescent="0.25">
      <c r="A56" s="198"/>
      <c r="B56" s="198"/>
      <c r="C56" s="59">
        <f>'Back Up Summary'!G7</f>
        <v>0</v>
      </c>
      <c r="D56" s="59">
        <f>'Back Up Summary'!H7</f>
        <v>0</v>
      </c>
      <c r="E56" s="20"/>
      <c r="F56" s="20"/>
      <c r="G56" s="34"/>
      <c r="H56" s="34"/>
      <c r="I56" s="34"/>
      <c r="J56" s="34"/>
    </row>
    <row r="57" spans="1:10" ht="36" customHeight="1" x14ac:dyDescent="0.25">
      <c r="A57" s="191" t="s">
        <v>7</v>
      </c>
      <c r="B57" s="192"/>
      <c r="C57" s="205">
        <f>'Back Up Summary'!H10</f>
        <v>0</v>
      </c>
      <c r="D57" s="206"/>
      <c r="E57" s="20"/>
      <c r="F57" s="21"/>
      <c r="G57" s="25"/>
      <c r="H57" s="25"/>
      <c r="I57" s="25"/>
      <c r="J57" s="25"/>
    </row>
    <row r="58" spans="1:10" ht="36" customHeight="1" x14ac:dyDescent="0.25">
      <c r="A58" s="191" t="s">
        <v>8</v>
      </c>
      <c r="B58" s="192"/>
      <c r="C58" s="205">
        <f>'Back Up Summary'!H11</f>
        <v>0</v>
      </c>
      <c r="D58" s="206"/>
      <c r="E58" s="21"/>
      <c r="F58" s="21"/>
      <c r="G58" s="25"/>
      <c r="H58" s="25"/>
      <c r="I58" s="25"/>
      <c r="J58" s="25"/>
    </row>
    <row r="59" spans="1:10" ht="27" customHeight="1" x14ac:dyDescent="0.25">
      <c r="A59" s="22"/>
      <c r="B59" s="35"/>
      <c r="C59" s="33"/>
      <c r="D59" s="22"/>
      <c r="E59" s="22"/>
      <c r="F59" s="22"/>
      <c r="G59" s="22"/>
      <c r="H59" s="23"/>
      <c r="I59" s="20"/>
      <c r="J59" s="20"/>
    </row>
    <row r="60" spans="1:10" s="8" customFormat="1" ht="63" x14ac:dyDescent="0.25">
      <c r="A60" s="84" t="s">
        <v>0</v>
      </c>
      <c r="B60" s="84" t="s">
        <v>1</v>
      </c>
      <c r="C60" s="84" t="s">
        <v>12</v>
      </c>
      <c r="D60" s="84" t="s">
        <v>3</v>
      </c>
      <c r="E60" s="84" t="s">
        <v>2</v>
      </c>
      <c r="F60" s="84" t="s">
        <v>13</v>
      </c>
      <c r="G60" s="84" t="s">
        <v>4</v>
      </c>
      <c r="H60" s="24" t="s">
        <v>124</v>
      </c>
      <c r="I60" s="84" t="s">
        <v>122</v>
      </c>
      <c r="J60" s="84" t="s">
        <v>10</v>
      </c>
    </row>
    <row r="61" spans="1:10" ht="36" customHeight="1" x14ac:dyDescent="0.25">
      <c r="A61" s="10">
        <v>21</v>
      </c>
      <c r="B61" s="16"/>
      <c r="C61" s="12"/>
      <c r="D61" s="16"/>
      <c r="E61" s="15"/>
      <c r="F61" s="44"/>
      <c r="G61" s="38"/>
      <c r="H61" s="18">
        <f t="shared" ref="H61:H80" si="2">IFERROR(I61/G61,0)</f>
        <v>0</v>
      </c>
      <c r="I61" s="37"/>
      <c r="J61" s="19"/>
    </row>
    <row r="62" spans="1:10" ht="33.75" customHeight="1" x14ac:dyDescent="0.25">
      <c r="A62" s="10">
        <v>22</v>
      </c>
      <c r="B62" s="16"/>
      <c r="C62" s="12"/>
      <c r="D62" s="17"/>
      <c r="E62" s="15"/>
      <c r="F62" s="44"/>
      <c r="G62" s="38"/>
      <c r="H62" s="18">
        <f t="shared" si="2"/>
        <v>0</v>
      </c>
      <c r="I62" s="37"/>
      <c r="J62" s="19"/>
    </row>
    <row r="63" spans="1:10" ht="33.75" customHeight="1" x14ac:dyDescent="0.25">
      <c r="A63" s="10">
        <v>23</v>
      </c>
      <c r="B63" s="16"/>
      <c r="C63" s="12"/>
      <c r="D63" s="16"/>
      <c r="E63" s="15"/>
      <c r="F63" s="44"/>
      <c r="G63" s="38"/>
      <c r="H63" s="18">
        <f t="shared" si="2"/>
        <v>0</v>
      </c>
      <c r="I63" s="37"/>
      <c r="J63" s="19"/>
    </row>
    <row r="64" spans="1:10" ht="33.75" customHeight="1" x14ac:dyDescent="0.25">
      <c r="A64" s="10">
        <v>24</v>
      </c>
      <c r="B64" s="16"/>
      <c r="C64" s="12"/>
      <c r="D64" s="17"/>
      <c r="E64" s="15"/>
      <c r="F64" s="44"/>
      <c r="G64" s="38"/>
      <c r="H64" s="18">
        <f t="shared" si="2"/>
        <v>0</v>
      </c>
      <c r="I64" s="37"/>
      <c r="J64" s="19"/>
    </row>
    <row r="65" spans="1:10" ht="33.75" customHeight="1" x14ac:dyDescent="0.25">
      <c r="A65" s="10">
        <v>25</v>
      </c>
      <c r="B65" s="16"/>
      <c r="C65" s="12"/>
      <c r="D65" s="16"/>
      <c r="E65" s="15"/>
      <c r="F65" s="44"/>
      <c r="G65" s="38"/>
      <c r="H65" s="18">
        <f t="shared" si="2"/>
        <v>0</v>
      </c>
      <c r="I65" s="37"/>
      <c r="J65" s="19"/>
    </row>
    <row r="66" spans="1:10" ht="33.75" customHeight="1" x14ac:dyDescent="0.25">
      <c r="A66" s="10">
        <v>26</v>
      </c>
      <c r="B66" s="16"/>
      <c r="C66" s="12"/>
      <c r="D66" s="17"/>
      <c r="E66" s="15"/>
      <c r="F66" s="44"/>
      <c r="G66" s="38"/>
      <c r="H66" s="18">
        <f t="shared" si="2"/>
        <v>0</v>
      </c>
      <c r="I66" s="37"/>
      <c r="J66" s="19"/>
    </row>
    <row r="67" spans="1:10" ht="33.75" customHeight="1" x14ac:dyDescent="0.25">
      <c r="A67" s="10">
        <v>27</v>
      </c>
      <c r="B67" s="16"/>
      <c r="C67" s="12"/>
      <c r="D67" s="16"/>
      <c r="E67" s="15"/>
      <c r="F67" s="44"/>
      <c r="G67" s="38"/>
      <c r="H67" s="18">
        <f t="shared" si="2"/>
        <v>0</v>
      </c>
      <c r="I67" s="37"/>
      <c r="J67" s="19"/>
    </row>
    <row r="68" spans="1:10" ht="33.75" customHeight="1" x14ac:dyDescent="0.25">
      <c r="A68" s="10">
        <v>28</v>
      </c>
      <c r="B68" s="16"/>
      <c r="C68" s="12"/>
      <c r="D68" s="17"/>
      <c r="E68" s="15"/>
      <c r="F68" s="44"/>
      <c r="G68" s="38"/>
      <c r="H68" s="18">
        <f t="shared" si="2"/>
        <v>0</v>
      </c>
      <c r="I68" s="37"/>
      <c r="J68" s="19"/>
    </row>
    <row r="69" spans="1:10" ht="33.75" customHeight="1" x14ac:dyDescent="0.25">
      <c r="A69" s="10">
        <v>29</v>
      </c>
      <c r="B69" s="16"/>
      <c r="C69" s="12"/>
      <c r="D69" s="16"/>
      <c r="E69" s="15"/>
      <c r="F69" s="44"/>
      <c r="G69" s="38"/>
      <c r="H69" s="18">
        <f t="shared" si="2"/>
        <v>0</v>
      </c>
      <c r="I69" s="37"/>
      <c r="J69" s="19"/>
    </row>
    <row r="70" spans="1:10" ht="33.75" customHeight="1" x14ac:dyDescent="0.25">
      <c r="A70" s="10">
        <v>30</v>
      </c>
      <c r="B70" s="16"/>
      <c r="C70" s="12"/>
      <c r="D70" s="17"/>
      <c r="E70" s="15"/>
      <c r="F70" s="44"/>
      <c r="G70" s="38"/>
      <c r="H70" s="18">
        <f t="shared" si="2"/>
        <v>0</v>
      </c>
      <c r="I70" s="37"/>
      <c r="J70" s="19"/>
    </row>
    <row r="71" spans="1:10" ht="33.75" customHeight="1" x14ac:dyDescent="0.25">
      <c r="A71" s="10">
        <v>31</v>
      </c>
      <c r="B71" s="16"/>
      <c r="C71" s="12"/>
      <c r="D71" s="16"/>
      <c r="E71" s="15"/>
      <c r="F71" s="44"/>
      <c r="G71" s="38"/>
      <c r="H71" s="18">
        <f t="shared" si="2"/>
        <v>0</v>
      </c>
      <c r="I71" s="37"/>
      <c r="J71" s="19"/>
    </row>
    <row r="72" spans="1:10" ht="33.75" customHeight="1" x14ac:dyDescent="0.25">
      <c r="A72" s="10">
        <v>32</v>
      </c>
      <c r="B72" s="16"/>
      <c r="C72" s="12"/>
      <c r="D72" s="17"/>
      <c r="E72" s="15"/>
      <c r="F72" s="44"/>
      <c r="G72" s="38"/>
      <c r="H72" s="18">
        <f t="shared" si="2"/>
        <v>0</v>
      </c>
      <c r="I72" s="37"/>
      <c r="J72" s="19"/>
    </row>
    <row r="73" spans="1:10" ht="33.75" customHeight="1" x14ac:dyDescent="0.25">
      <c r="A73" s="10">
        <v>33</v>
      </c>
      <c r="B73" s="16"/>
      <c r="C73" s="12"/>
      <c r="D73" s="16"/>
      <c r="E73" s="15"/>
      <c r="F73" s="44"/>
      <c r="G73" s="38"/>
      <c r="H73" s="18">
        <f t="shared" si="2"/>
        <v>0</v>
      </c>
      <c r="I73" s="37"/>
      <c r="J73" s="19"/>
    </row>
    <row r="74" spans="1:10" ht="33.75" customHeight="1" x14ac:dyDescent="0.25">
      <c r="A74" s="10">
        <v>34</v>
      </c>
      <c r="B74" s="16"/>
      <c r="C74" s="12"/>
      <c r="D74" s="17"/>
      <c r="E74" s="15"/>
      <c r="F74" s="44"/>
      <c r="G74" s="38"/>
      <c r="H74" s="18">
        <f t="shared" si="2"/>
        <v>0</v>
      </c>
      <c r="I74" s="37"/>
      <c r="J74" s="19"/>
    </row>
    <row r="75" spans="1:10" ht="33.75" customHeight="1" x14ac:dyDescent="0.25">
      <c r="A75" s="10">
        <v>35</v>
      </c>
      <c r="B75" s="16"/>
      <c r="C75" s="12"/>
      <c r="D75" s="16"/>
      <c r="E75" s="15"/>
      <c r="F75" s="44"/>
      <c r="G75" s="38"/>
      <c r="H75" s="18">
        <f t="shared" si="2"/>
        <v>0</v>
      </c>
      <c r="I75" s="37"/>
      <c r="J75" s="19"/>
    </row>
    <row r="76" spans="1:10" ht="33.75" customHeight="1" x14ac:dyDescent="0.25">
      <c r="A76" s="10">
        <v>36</v>
      </c>
      <c r="B76" s="16"/>
      <c r="C76" s="12"/>
      <c r="D76" s="17"/>
      <c r="E76" s="15"/>
      <c r="F76" s="44"/>
      <c r="G76" s="38"/>
      <c r="H76" s="18">
        <f t="shared" si="2"/>
        <v>0</v>
      </c>
      <c r="I76" s="37"/>
      <c r="J76" s="19"/>
    </row>
    <row r="77" spans="1:10" ht="33.75" customHeight="1" x14ac:dyDescent="0.25">
      <c r="A77" s="10">
        <v>37</v>
      </c>
      <c r="B77" s="16"/>
      <c r="C77" s="12"/>
      <c r="D77" s="16"/>
      <c r="E77" s="15"/>
      <c r="F77" s="44"/>
      <c r="G77" s="38"/>
      <c r="H77" s="18">
        <f t="shared" si="2"/>
        <v>0</v>
      </c>
      <c r="I77" s="37"/>
      <c r="J77" s="19"/>
    </row>
    <row r="78" spans="1:10" ht="33.75" customHeight="1" x14ac:dyDescent="0.25">
      <c r="A78" s="10">
        <v>38</v>
      </c>
      <c r="B78" s="16"/>
      <c r="C78" s="12"/>
      <c r="D78" s="17"/>
      <c r="E78" s="15"/>
      <c r="F78" s="44"/>
      <c r="G78" s="38"/>
      <c r="H78" s="18">
        <f t="shared" si="2"/>
        <v>0</v>
      </c>
      <c r="I78" s="37"/>
      <c r="J78" s="19"/>
    </row>
    <row r="79" spans="1:10" ht="33.75" customHeight="1" x14ac:dyDescent="0.25">
      <c r="A79" s="10">
        <v>39</v>
      </c>
      <c r="B79" s="16"/>
      <c r="C79" s="12"/>
      <c r="D79" s="16"/>
      <c r="E79" s="15"/>
      <c r="F79" s="44"/>
      <c r="G79" s="38"/>
      <c r="H79" s="18">
        <f t="shared" si="2"/>
        <v>0</v>
      </c>
      <c r="I79" s="37"/>
      <c r="J79" s="19"/>
    </row>
    <row r="80" spans="1:10" ht="33.75" customHeight="1" thickBot="1" x14ac:dyDescent="0.3">
      <c r="A80" s="10">
        <v>40</v>
      </c>
      <c r="B80" s="16"/>
      <c r="C80" s="12"/>
      <c r="D80" s="126"/>
      <c r="E80" s="15"/>
      <c r="F80" s="44"/>
      <c r="G80" s="38"/>
      <c r="H80" s="18">
        <f t="shared" si="2"/>
        <v>0</v>
      </c>
      <c r="I80" s="37"/>
      <c r="J80" s="19"/>
    </row>
    <row r="81" spans="1:10" ht="36" customHeight="1" thickBot="1" x14ac:dyDescent="0.3">
      <c r="A81" s="195"/>
      <c r="B81" s="196"/>
      <c r="C81" s="122"/>
      <c r="D81" s="124"/>
      <c r="E81" s="91"/>
      <c r="F81" s="61"/>
      <c r="G81" s="62"/>
      <c r="H81" s="203" t="s">
        <v>69</v>
      </c>
      <c r="I81" s="204"/>
      <c r="J81" s="63">
        <f>SUM(Table14681335[Amount 
Paid by HSED])</f>
        <v>0</v>
      </c>
    </row>
    <row r="104" spans="1:10" x14ac:dyDescent="0.25">
      <c r="A104" s="198" t="s">
        <v>9</v>
      </c>
      <c r="B104" s="198"/>
      <c r="C104" s="71" t="s">
        <v>74</v>
      </c>
      <c r="D104" s="66" t="s">
        <v>75</v>
      </c>
    </row>
    <row r="105" spans="1:10" ht="36" customHeight="1" x14ac:dyDescent="0.25">
      <c r="A105" s="198"/>
      <c r="B105" s="198"/>
      <c r="C105" s="57">
        <f>'Back Up Summary'!G7</f>
        <v>0</v>
      </c>
      <c r="D105" s="57">
        <f>'Back Up Summary'!H7</f>
        <v>0</v>
      </c>
      <c r="E105" s="21"/>
      <c r="F105" s="21"/>
      <c r="G105" s="21"/>
      <c r="H105" s="34"/>
      <c r="I105" s="34"/>
      <c r="J105" s="34"/>
    </row>
    <row r="106" spans="1:10" ht="36" customHeight="1" x14ac:dyDescent="0.25">
      <c r="A106" s="191" t="s">
        <v>7</v>
      </c>
      <c r="B106" s="192"/>
      <c r="C106" s="193">
        <f>'Back Up Summary'!H10</f>
        <v>0</v>
      </c>
      <c r="D106" s="194"/>
      <c r="E106" s="21"/>
      <c r="F106" s="21"/>
      <c r="G106" s="21"/>
      <c r="H106" s="25"/>
      <c r="I106" s="25"/>
      <c r="J106" s="25"/>
    </row>
    <row r="107" spans="1:10" s="8" customFormat="1" ht="36" customHeight="1" x14ac:dyDescent="0.25">
      <c r="A107" s="191" t="s">
        <v>8</v>
      </c>
      <c r="B107" s="192"/>
      <c r="C107" s="193">
        <f>'Back Up Summary'!H11</f>
        <v>0</v>
      </c>
      <c r="D107" s="194"/>
      <c r="E107" s="21"/>
      <c r="F107" s="21"/>
      <c r="G107" s="21"/>
      <c r="H107" s="25"/>
      <c r="I107" s="25"/>
      <c r="J107" s="25"/>
    </row>
    <row r="108" spans="1:10" s="8" customFormat="1" ht="29.25" customHeight="1" x14ac:dyDescent="0.25">
      <c r="A108" s="22"/>
      <c r="B108" s="35"/>
      <c r="C108" s="33"/>
      <c r="D108" s="22"/>
      <c r="E108" s="22"/>
      <c r="F108" s="22"/>
      <c r="G108" s="22"/>
      <c r="H108" s="23"/>
      <c r="I108" s="20"/>
      <c r="J108" s="20"/>
    </row>
    <row r="109" spans="1:10" s="8" customFormat="1" ht="29.25" customHeight="1" x14ac:dyDescent="0.25">
      <c r="A109" s="84" t="s">
        <v>0</v>
      </c>
      <c r="B109" s="84" t="s">
        <v>1</v>
      </c>
      <c r="C109" s="84" t="s">
        <v>12</v>
      </c>
      <c r="D109" s="84" t="s">
        <v>3</v>
      </c>
      <c r="E109" s="84" t="s">
        <v>2</v>
      </c>
      <c r="F109" s="84" t="s">
        <v>13</v>
      </c>
      <c r="G109" s="84" t="s">
        <v>4</v>
      </c>
      <c r="H109" s="24" t="s">
        <v>124</v>
      </c>
      <c r="I109" s="84" t="s">
        <v>122</v>
      </c>
      <c r="J109" s="84" t="s">
        <v>10</v>
      </c>
    </row>
    <row r="110" spans="1:10" ht="36" customHeight="1" x14ac:dyDescent="0.25">
      <c r="A110" s="10">
        <v>41</v>
      </c>
      <c r="B110" s="16"/>
      <c r="C110" s="12"/>
      <c r="D110" s="16"/>
      <c r="E110" s="15"/>
      <c r="F110" s="44"/>
      <c r="G110" s="38"/>
      <c r="H110" s="18">
        <f t="shared" ref="H110:H129" si="3">IFERROR(I110/G110,0)</f>
        <v>0</v>
      </c>
      <c r="I110" s="37"/>
      <c r="J110" s="19"/>
    </row>
    <row r="111" spans="1:10" ht="36" customHeight="1" x14ac:dyDescent="0.25">
      <c r="A111" s="10">
        <v>42</v>
      </c>
      <c r="B111" s="16"/>
      <c r="C111" s="12"/>
      <c r="D111" s="17"/>
      <c r="E111" s="15"/>
      <c r="F111" s="44"/>
      <c r="G111" s="38"/>
      <c r="H111" s="18">
        <f t="shared" si="3"/>
        <v>0</v>
      </c>
      <c r="I111" s="37"/>
      <c r="J111" s="19"/>
    </row>
    <row r="112" spans="1:10" ht="36" customHeight="1" x14ac:dyDescent="0.25">
      <c r="A112" s="10">
        <v>43</v>
      </c>
      <c r="B112" s="16"/>
      <c r="C112" s="12"/>
      <c r="D112" s="16"/>
      <c r="E112" s="15"/>
      <c r="F112" s="44"/>
      <c r="G112" s="38"/>
      <c r="H112" s="18">
        <f t="shared" si="3"/>
        <v>0</v>
      </c>
      <c r="I112" s="37"/>
      <c r="J112" s="19"/>
    </row>
    <row r="113" spans="1:10" ht="36" customHeight="1" x14ac:dyDescent="0.25">
      <c r="A113" s="10">
        <v>44</v>
      </c>
      <c r="B113" s="16"/>
      <c r="C113" s="12"/>
      <c r="D113" s="17"/>
      <c r="E113" s="15"/>
      <c r="F113" s="44"/>
      <c r="G113" s="38"/>
      <c r="H113" s="18">
        <f t="shared" si="3"/>
        <v>0</v>
      </c>
      <c r="I113" s="37"/>
      <c r="J113" s="19"/>
    </row>
    <row r="114" spans="1:10" ht="36" customHeight="1" x14ac:dyDescent="0.25">
      <c r="A114" s="10">
        <v>45</v>
      </c>
      <c r="B114" s="16"/>
      <c r="C114" s="12"/>
      <c r="D114" s="16"/>
      <c r="E114" s="15"/>
      <c r="F114" s="44"/>
      <c r="G114" s="38"/>
      <c r="H114" s="18">
        <f t="shared" si="3"/>
        <v>0</v>
      </c>
      <c r="I114" s="37"/>
      <c r="J114" s="19"/>
    </row>
    <row r="115" spans="1:10" ht="36" customHeight="1" x14ac:dyDescent="0.25">
      <c r="A115" s="10">
        <v>46</v>
      </c>
      <c r="B115" s="16"/>
      <c r="C115" s="12"/>
      <c r="D115" s="17"/>
      <c r="E115" s="15"/>
      <c r="F115" s="44"/>
      <c r="G115" s="38"/>
      <c r="H115" s="18">
        <f t="shared" si="3"/>
        <v>0</v>
      </c>
      <c r="I115" s="37"/>
      <c r="J115" s="19"/>
    </row>
    <row r="116" spans="1:10" ht="36" customHeight="1" x14ac:dyDescent="0.25">
      <c r="A116" s="10">
        <v>47</v>
      </c>
      <c r="B116" s="16"/>
      <c r="C116" s="12"/>
      <c r="D116" s="16"/>
      <c r="E116" s="15"/>
      <c r="F116" s="44"/>
      <c r="G116" s="38"/>
      <c r="H116" s="18">
        <f t="shared" si="3"/>
        <v>0</v>
      </c>
      <c r="I116" s="37"/>
      <c r="J116" s="19"/>
    </row>
    <row r="117" spans="1:10" ht="36" customHeight="1" x14ac:dyDescent="0.25">
      <c r="A117" s="10">
        <v>48</v>
      </c>
      <c r="B117" s="16"/>
      <c r="C117" s="12"/>
      <c r="D117" s="17"/>
      <c r="E117" s="15"/>
      <c r="F117" s="44"/>
      <c r="G117" s="38"/>
      <c r="H117" s="18">
        <f t="shared" si="3"/>
        <v>0</v>
      </c>
      <c r="I117" s="37"/>
      <c r="J117" s="19"/>
    </row>
    <row r="118" spans="1:10" ht="36" customHeight="1" x14ac:dyDescent="0.25">
      <c r="A118" s="10">
        <v>49</v>
      </c>
      <c r="B118" s="16"/>
      <c r="C118" s="12"/>
      <c r="D118" s="16"/>
      <c r="E118" s="15"/>
      <c r="F118" s="44"/>
      <c r="G118" s="38"/>
      <c r="H118" s="18">
        <f t="shared" si="3"/>
        <v>0</v>
      </c>
      <c r="I118" s="37"/>
      <c r="J118" s="19"/>
    </row>
    <row r="119" spans="1:10" ht="36" customHeight="1" x14ac:dyDescent="0.25">
      <c r="A119" s="10">
        <v>50</v>
      </c>
      <c r="B119" s="16"/>
      <c r="C119" s="12"/>
      <c r="D119" s="17"/>
      <c r="E119" s="15"/>
      <c r="F119" s="44"/>
      <c r="G119" s="38"/>
      <c r="H119" s="18">
        <f t="shared" si="3"/>
        <v>0</v>
      </c>
      <c r="I119" s="37"/>
      <c r="J119" s="19"/>
    </row>
    <row r="120" spans="1:10" ht="36" customHeight="1" x14ac:dyDescent="0.25">
      <c r="A120" s="10">
        <v>51</v>
      </c>
      <c r="B120" s="16"/>
      <c r="C120" s="12"/>
      <c r="D120" s="16"/>
      <c r="E120" s="15"/>
      <c r="F120" s="44"/>
      <c r="G120" s="38"/>
      <c r="H120" s="18">
        <f t="shared" si="3"/>
        <v>0</v>
      </c>
      <c r="I120" s="37"/>
      <c r="J120" s="19"/>
    </row>
    <row r="121" spans="1:10" ht="36" customHeight="1" x14ac:dyDescent="0.25">
      <c r="A121" s="10">
        <v>52</v>
      </c>
      <c r="B121" s="16"/>
      <c r="C121" s="12"/>
      <c r="D121" s="17"/>
      <c r="E121" s="15"/>
      <c r="F121" s="44"/>
      <c r="G121" s="38"/>
      <c r="H121" s="18">
        <f t="shared" si="3"/>
        <v>0</v>
      </c>
      <c r="I121" s="37"/>
      <c r="J121" s="19"/>
    </row>
    <row r="122" spans="1:10" ht="36" customHeight="1" x14ac:dyDescent="0.25">
      <c r="A122" s="10">
        <v>53</v>
      </c>
      <c r="B122" s="16"/>
      <c r="C122" s="12"/>
      <c r="D122" s="16"/>
      <c r="E122" s="15"/>
      <c r="F122" s="44"/>
      <c r="G122" s="38"/>
      <c r="H122" s="18">
        <f t="shared" si="3"/>
        <v>0</v>
      </c>
      <c r="I122" s="37"/>
      <c r="J122" s="19"/>
    </row>
    <row r="123" spans="1:10" ht="36" customHeight="1" x14ac:dyDescent="0.25">
      <c r="A123" s="10">
        <v>54</v>
      </c>
      <c r="B123" s="16"/>
      <c r="C123" s="12"/>
      <c r="D123" s="17"/>
      <c r="E123" s="15"/>
      <c r="F123" s="44"/>
      <c r="G123" s="38"/>
      <c r="H123" s="18">
        <f t="shared" si="3"/>
        <v>0</v>
      </c>
      <c r="I123" s="37"/>
      <c r="J123" s="19"/>
    </row>
    <row r="124" spans="1:10" ht="36" customHeight="1" x14ac:dyDescent="0.25">
      <c r="A124" s="10">
        <v>55</v>
      </c>
      <c r="B124" s="16"/>
      <c r="C124" s="12"/>
      <c r="D124" s="16"/>
      <c r="E124" s="15"/>
      <c r="F124" s="44"/>
      <c r="G124" s="38"/>
      <c r="H124" s="18">
        <f t="shared" si="3"/>
        <v>0</v>
      </c>
      <c r="I124" s="37"/>
      <c r="J124" s="19"/>
    </row>
    <row r="125" spans="1:10" ht="36" customHeight="1" x14ac:dyDescent="0.25">
      <c r="A125" s="10">
        <v>56</v>
      </c>
      <c r="B125" s="16"/>
      <c r="C125" s="12"/>
      <c r="D125" s="17"/>
      <c r="E125" s="15"/>
      <c r="F125" s="44"/>
      <c r="G125" s="38"/>
      <c r="H125" s="18">
        <f t="shared" si="3"/>
        <v>0</v>
      </c>
      <c r="I125" s="37"/>
      <c r="J125" s="19"/>
    </row>
    <row r="126" spans="1:10" ht="36" customHeight="1" x14ac:dyDescent="0.25">
      <c r="A126" s="10">
        <v>57</v>
      </c>
      <c r="B126" s="16"/>
      <c r="C126" s="12"/>
      <c r="D126" s="16"/>
      <c r="E126" s="15"/>
      <c r="F126" s="44"/>
      <c r="G126" s="38"/>
      <c r="H126" s="18">
        <f t="shared" si="3"/>
        <v>0</v>
      </c>
      <c r="I126" s="37"/>
      <c r="J126" s="19"/>
    </row>
    <row r="127" spans="1:10" ht="36" customHeight="1" x14ac:dyDescent="0.25">
      <c r="A127" s="10">
        <v>58</v>
      </c>
      <c r="B127" s="16"/>
      <c r="C127" s="12"/>
      <c r="D127" s="17"/>
      <c r="E127" s="15"/>
      <c r="F127" s="44"/>
      <c r="G127" s="38"/>
      <c r="H127" s="18">
        <f t="shared" si="3"/>
        <v>0</v>
      </c>
      <c r="I127" s="37"/>
      <c r="J127" s="19"/>
    </row>
    <row r="128" spans="1:10" ht="36" customHeight="1" x14ac:dyDescent="0.25">
      <c r="A128" s="10">
        <v>59</v>
      </c>
      <c r="B128" s="16"/>
      <c r="C128" s="12"/>
      <c r="D128" s="16"/>
      <c r="E128" s="15"/>
      <c r="F128" s="44"/>
      <c r="G128" s="38"/>
      <c r="H128" s="18">
        <f t="shared" si="3"/>
        <v>0</v>
      </c>
      <c r="I128" s="37"/>
      <c r="J128" s="19"/>
    </row>
    <row r="129" spans="1:10" ht="36" customHeight="1" thickBot="1" x14ac:dyDescent="0.3">
      <c r="A129" s="10">
        <v>60</v>
      </c>
      <c r="B129" s="16"/>
      <c r="C129" s="12"/>
      <c r="D129" s="17"/>
      <c r="E129" s="15"/>
      <c r="F129" s="44"/>
      <c r="G129" s="38"/>
      <c r="H129" s="18">
        <f t="shared" si="3"/>
        <v>0</v>
      </c>
      <c r="I129" s="37"/>
      <c r="J129" s="19"/>
    </row>
    <row r="130" spans="1:10" ht="36" customHeight="1" thickBot="1" x14ac:dyDescent="0.3">
      <c r="A130" s="195"/>
      <c r="B130" s="196"/>
      <c r="C130" s="122"/>
      <c r="D130" s="85"/>
      <c r="E130" s="85"/>
      <c r="F130" s="85"/>
      <c r="G130" s="85"/>
      <c r="H130" s="195" t="s">
        <v>65</v>
      </c>
      <c r="I130" s="196"/>
      <c r="J130" s="63">
        <f>SUM(Table1468133236[Amount 
Paid by HSED])</f>
        <v>0</v>
      </c>
    </row>
    <row r="152" spans="1:10" x14ac:dyDescent="0.25">
      <c r="A152" s="198" t="s">
        <v>9</v>
      </c>
      <c r="B152" s="198"/>
      <c r="C152" s="71" t="s">
        <v>74</v>
      </c>
      <c r="D152" s="66" t="s">
        <v>75</v>
      </c>
    </row>
    <row r="153" spans="1:10" ht="36" customHeight="1" x14ac:dyDescent="0.25">
      <c r="A153" s="198"/>
      <c r="B153" s="198"/>
      <c r="C153" s="57">
        <f>'Back Up Summary'!G7</f>
        <v>0</v>
      </c>
      <c r="D153" s="57">
        <f>'Back Up Summary'!H7</f>
        <v>0</v>
      </c>
      <c r="E153" s="21"/>
      <c r="F153" s="21"/>
      <c r="G153" s="21"/>
      <c r="H153" s="34"/>
      <c r="I153" s="34"/>
      <c r="J153" s="34"/>
    </row>
    <row r="154" spans="1:10" ht="36" customHeight="1" x14ac:dyDescent="0.25">
      <c r="A154" s="191" t="s">
        <v>7</v>
      </c>
      <c r="B154" s="192"/>
      <c r="C154" s="197">
        <f>C9</f>
        <v>0</v>
      </c>
      <c r="D154" s="197"/>
      <c r="E154" s="21"/>
      <c r="F154" s="21"/>
      <c r="G154" s="21"/>
      <c r="H154" s="25"/>
      <c r="I154" s="25"/>
      <c r="J154" s="25"/>
    </row>
    <row r="155" spans="1:10" s="8" customFormat="1" ht="36" customHeight="1" x14ac:dyDescent="0.25">
      <c r="A155" s="191" t="s">
        <v>8</v>
      </c>
      <c r="B155" s="192"/>
      <c r="C155" s="197">
        <f>C10</f>
        <v>0</v>
      </c>
      <c r="D155" s="197"/>
      <c r="E155" s="21"/>
      <c r="F155" s="21"/>
      <c r="G155" s="21"/>
      <c r="H155" s="25"/>
      <c r="I155" s="25"/>
      <c r="J155" s="25"/>
    </row>
    <row r="156" spans="1:10" s="8" customFormat="1" ht="29.25" customHeight="1" x14ac:dyDescent="0.25">
      <c r="A156" s="22"/>
      <c r="B156" s="35"/>
      <c r="C156" s="33"/>
      <c r="D156" s="22"/>
      <c r="E156" s="22"/>
      <c r="F156" s="22"/>
      <c r="G156" s="22"/>
      <c r="H156" s="23"/>
      <c r="I156" s="20"/>
      <c r="J156" s="20"/>
    </row>
    <row r="157" spans="1:10" s="8" customFormat="1" ht="29.25" customHeight="1" x14ac:dyDescent="0.25">
      <c r="A157" s="84" t="s">
        <v>0</v>
      </c>
      <c r="B157" s="84" t="s">
        <v>1</v>
      </c>
      <c r="C157" s="84" t="s">
        <v>12</v>
      </c>
      <c r="D157" s="84" t="s">
        <v>3</v>
      </c>
      <c r="E157" s="84" t="s">
        <v>2</v>
      </c>
      <c r="F157" s="84" t="s">
        <v>13</v>
      </c>
      <c r="G157" s="84" t="s">
        <v>4</v>
      </c>
      <c r="H157" s="24" t="s">
        <v>123</v>
      </c>
      <c r="I157" s="84" t="s">
        <v>122</v>
      </c>
      <c r="J157" s="84" t="s">
        <v>10</v>
      </c>
    </row>
    <row r="158" spans="1:10" ht="36" customHeight="1" x14ac:dyDescent="0.25">
      <c r="A158" s="10">
        <v>61</v>
      </c>
      <c r="B158" s="16"/>
      <c r="C158" s="12"/>
      <c r="D158" s="16"/>
      <c r="E158" s="15"/>
      <c r="F158" s="44"/>
      <c r="G158" s="38"/>
      <c r="H158" s="18">
        <f t="shared" ref="H158:H177" si="4">IFERROR(I158/G158,0)</f>
        <v>0</v>
      </c>
      <c r="I158" s="37"/>
      <c r="J158" s="19"/>
    </row>
    <row r="159" spans="1:10" ht="36" customHeight="1" x14ac:dyDescent="0.25">
      <c r="A159" s="10">
        <v>62</v>
      </c>
      <c r="B159" s="16"/>
      <c r="C159" s="12"/>
      <c r="D159" s="17"/>
      <c r="E159" s="15"/>
      <c r="F159" s="44"/>
      <c r="G159" s="38"/>
      <c r="H159" s="18">
        <f t="shared" si="4"/>
        <v>0</v>
      </c>
      <c r="I159" s="37"/>
      <c r="J159" s="19"/>
    </row>
    <row r="160" spans="1:10" ht="36" customHeight="1" x14ac:dyDescent="0.25">
      <c r="A160" s="10">
        <v>63</v>
      </c>
      <c r="B160" s="16"/>
      <c r="C160" s="12"/>
      <c r="D160" s="16"/>
      <c r="E160" s="15"/>
      <c r="F160" s="44"/>
      <c r="G160" s="38"/>
      <c r="H160" s="18">
        <f t="shared" si="4"/>
        <v>0</v>
      </c>
      <c r="I160" s="37"/>
      <c r="J160" s="19"/>
    </row>
    <row r="161" spans="1:10" ht="36" customHeight="1" x14ac:dyDescent="0.25">
      <c r="A161" s="10">
        <v>64</v>
      </c>
      <c r="B161" s="16"/>
      <c r="C161" s="12"/>
      <c r="D161" s="17"/>
      <c r="E161" s="15"/>
      <c r="F161" s="44"/>
      <c r="G161" s="38"/>
      <c r="H161" s="18">
        <f t="shared" si="4"/>
        <v>0</v>
      </c>
      <c r="I161" s="37"/>
      <c r="J161" s="19"/>
    </row>
    <row r="162" spans="1:10" ht="36" customHeight="1" x14ac:dyDescent="0.25">
      <c r="A162" s="10">
        <v>65</v>
      </c>
      <c r="B162" s="16"/>
      <c r="C162" s="12"/>
      <c r="D162" s="16"/>
      <c r="E162" s="15"/>
      <c r="F162" s="44"/>
      <c r="G162" s="38"/>
      <c r="H162" s="18">
        <f t="shared" si="4"/>
        <v>0</v>
      </c>
      <c r="I162" s="37"/>
      <c r="J162" s="19"/>
    </row>
    <row r="163" spans="1:10" ht="36" customHeight="1" x14ac:dyDescent="0.25">
      <c r="A163" s="10">
        <v>66</v>
      </c>
      <c r="B163" s="16"/>
      <c r="C163" s="12"/>
      <c r="D163" s="17"/>
      <c r="E163" s="15"/>
      <c r="F163" s="44"/>
      <c r="G163" s="38"/>
      <c r="H163" s="18">
        <f t="shared" si="4"/>
        <v>0</v>
      </c>
      <c r="I163" s="37"/>
      <c r="J163" s="19"/>
    </row>
    <row r="164" spans="1:10" ht="36" customHeight="1" x14ac:dyDescent="0.25">
      <c r="A164" s="10">
        <v>67</v>
      </c>
      <c r="B164" s="16"/>
      <c r="C164" s="12"/>
      <c r="D164" s="16"/>
      <c r="E164" s="15"/>
      <c r="F164" s="44"/>
      <c r="G164" s="38"/>
      <c r="H164" s="18">
        <f t="shared" si="4"/>
        <v>0</v>
      </c>
      <c r="I164" s="37"/>
      <c r="J164" s="19"/>
    </row>
    <row r="165" spans="1:10" ht="36" customHeight="1" x14ac:dyDescent="0.25">
      <c r="A165" s="10">
        <v>68</v>
      </c>
      <c r="B165" s="16"/>
      <c r="C165" s="12"/>
      <c r="D165" s="17"/>
      <c r="E165" s="15"/>
      <c r="F165" s="44"/>
      <c r="G165" s="38"/>
      <c r="H165" s="18">
        <f t="shared" si="4"/>
        <v>0</v>
      </c>
      <c r="I165" s="37"/>
      <c r="J165" s="19"/>
    </row>
    <row r="166" spans="1:10" ht="36" customHeight="1" x14ac:dyDescent="0.25">
      <c r="A166" s="10">
        <v>69</v>
      </c>
      <c r="B166" s="16"/>
      <c r="C166" s="12"/>
      <c r="D166" s="16"/>
      <c r="E166" s="15"/>
      <c r="F166" s="44"/>
      <c r="G166" s="38"/>
      <c r="H166" s="18">
        <f t="shared" si="4"/>
        <v>0</v>
      </c>
      <c r="I166" s="37"/>
      <c r="J166" s="19"/>
    </row>
    <row r="167" spans="1:10" ht="36" customHeight="1" x14ac:dyDescent="0.25">
      <c r="A167" s="10">
        <v>70</v>
      </c>
      <c r="B167" s="16"/>
      <c r="C167" s="12"/>
      <c r="D167" s="17"/>
      <c r="E167" s="15"/>
      <c r="F167" s="44"/>
      <c r="G167" s="38"/>
      <c r="H167" s="18">
        <f t="shared" si="4"/>
        <v>0</v>
      </c>
      <c r="I167" s="37"/>
      <c r="J167" s="19"/>
    </row>
    <row r="168" spans="1:10" ht="36" customHeight="1" x14ac:dyDescent="0.25">
      <c r="A168" s="10">
        <v>71</v>
      </c>
      <c r="B168" s="16"/>
      <c r="C168" s="12"/>
      <c r="D168" s="16"/>
      <c r="E168" s="15"/>
      <c r="F168" s="44"/>
      <c r="G168" s="38"/>
      <c r="H168" s="18">
        <f t="shared" si="4"/>
        <v>0</v>
      </c>
      <c r="I168" s="37"/>
      <c r="J168" s="19"/>
    </row>
    <row r="169" spans="1:10" ht="36" customHeight="1" x14ac:dyDescent="0.25">
      <c r="A169" s="10">
        <v>72</v>
      </c>
      <c r="B169" s="16"/>
      <c r="C169" s="12"/>
      <c r="D169" s="17"/>
      <c r="E169" s="15"/>
      <c r="F169" s="44"/>
      <c r="G169" s="38"/>
      <c r="H169" s="18">
        <f t="shared" si="4"/>
        <v>0</v>
      </c>
      <c r="I169" s="37"/>
      <c r="J169" s="19"/>
    </row>
    <row r="170" spans="1:10" ht="36" customHeight="1" x14ac:dyDescent="0.25">
      <c r="A170" s="10">
        <v>73</v>
      </c>
      <c r="B170" s="16"/>
      <c r="C170" s="12"/>
      <c r="D170" s="16"/>
      <c r="E170" s="15"/>
      <c r="F170" s="44"/>
      <c r="G170" s="38"/>
      <c r="H170" s="18">
        <f t="shared" si="4"/>
        <v>0</v>
      </c>
      <c r="I170" s="37"/>
      <c r="J170" s="19"/>
    </row>
    <row r="171" spans="1:10" ht="36" customHeight="1" x14ac:dyDescent="0.25">
      <c r="A171" s="10">
        <v>74</v>
      </c>
      <c r="B171" s="16"/>
      <c r="C171" s="12"/>
      <c r="D171" s="17"/>
      <c r="E171" s="15"/>
      <c r="F171" s="44"/>
      <c r="G171" s="38"/>
      <c r="H171" s="18">
        <f t="shared" si="4"/>
        <v>0</v>
      </c>
      <c r="I171" s="37"/>
      <c r="J171" s="19"/>
    </row>
    <row r="172" spans="1:10" ht="36" customHeight="1" x14ac:dyDescent="0.25">
      <c r="A172" s="10">
        <v>75</v>
      </c>
      <c r="B172" s="16"/>
      <c r="C172" s="12"/>
      <c r="D172" s="16"/>
      <c r="E172" s="15"/>
      <c r="F172" s="44"/>
      <c r="G172" s="38"/>
      <c r="H172" s="18">
        <f t="shared" si="4"/>
        <v>0</v>
      </c>
      <c r="I172" s="37"/>
      <c r="J172" s="19"/>
    </row>
    <row r="173" spans="1:10" ht="36" customHeight="1" x14ac:dyDescent="0.25">
      <c r="A173" s="10">
        <v>76</v>
      </c>
      <c r="B173" s="16"/>
      <c r="C173" s="12"/>
      <c r="D173" s="17"/>
      <c r="E173" s="15"/>
      <c r="F173" s="44"/>
      <c r="G173" s="38"/>
      <c r="H173" s="18">
        <f t="shared" si="4"/>
        <v>0</v>
      </c>
      <c r="I173" s="37"/>
      <c r="J173" s="19"/>
    </row>
    <row r="174" spans="1:10" ht="36" customHeight="1" x14ac:dyDescent="0.25">
      <c r="A174" s="10">
        <v>77</v>
      </c>
      <c r="B174" s="16"/>
      <c r="C174" s="12"/>
      <c r="D174" s="16"/>
      <c r="E174" s="15"/>
      <c r="F174" s="44"/>
      <c r="G174" s="38"/>
      <c r="H174" s="18">
        <f t="shared" si="4"/>
        <v>0</v>
      </c>
      <c r="I174" s="37"/>
      <c r="J174" s="19"/>
    </row>
    <row r="175" spans="1:10" ht="36" customHeight="1" x14ac:dyDescent="0.25">
      <c r="A175" s="10">
        <v>78</v>
      </c>
      <c r="B175" s="16"/>
      <c r="C175" s="12"/>
      <c r="D175" s="17"/>
      <c r="E175" s="15"/>
      <c r="F175" s="44"/>
      <c r="G175" s="38"/>
      <c r="H175" s="18">
        <f t="shared" si="4"/>
        <v>0</v>
      </c>
      <c r="I175" s="37"/>
      <c r="J175" s="19"/>
    </row>
    <row r="176" spans="1:10" ht="36" customHeight="1" x14ac:dyDescent="0.25">
      <c r="A176" s="10">
        <v>79</v>
      </c>
      <c r="B176" s="16"/>
      <c r="C176" s="12"/>
      <c r="D176" s="16"/>
      <c r="E176" s="15"/>
      <c r="F176" s="44"/>
      <c r="G176" s="38"/>
      <c r="H176" s="18">
        <f t="shared" si="4"/>
        <v>0</v>
      </c>
      <c r="I176" s="37"/>
      <c r="J176" s="19"/>
    </row>
    <row r="177" spans="1:10" ht="36" customHeight="1" x14ac:dyDescent="0.25">
      <c r="A177" s="10">
        <v>80</v>
      </c>
      <c r="B177" s="16"/>
      <c r="C177" s="12"/>
      <c r="D177" s="17"/>
      <c r="E177" s="15"/>
      <c r="F177" s="44"/>
      <c r="G177" s="38"/>
      <c r="H177" s="18">
        <f t="shared" si="4"/>
        <v>0</v>
      </c>
      <c r="I177" s="37"/>
      <c r="J177" s="19"/>
    </row>
    <row r="178" spans="1:10" ht="36" customHeight="1" thickBot="1" x14ac:dyDescent="0.3">
      <c r="A178" s="189"/>
      <c r="B178" s="190"/>
      <c r="C178" s="127"/>
      <c r="D178" s="128"/>
      <c r="E178" s="129"/>
      <c r="F178" s="129"/>
      <c r="G178" s="129"/>
      <c r="H178" s="183" t="s">
        <v>66</v>
      </c>
      <c r="I178" s="184"/>
      <c r="J178" s="133">
        <f>SUM(Table146813323337[Amount 
Paid by HSED])</f>
        <v>0</v>
      </c>
    </row>
    <row r="179" spans="1:10" ht="36" customHeight="1" x14ac:dyDescent="0.25">
      <c r="A179" s="187"/>
      <c r="B179" s="188"/>
      <c r="C179" s="130"/>
      <c r="D179" s="131"/>
      <c r="E179" s="131"/>
      <c r="F179" s="131"/>
      <c r="G179" s="131"/>
      <c r="H179" s="185" t="s">
        <v>68</v>
      </c>
      <c r="I179" s="186"/>
      <c r="J179" s="132">
        <f>SUM(J178,J130,J81,J34)</f>
        <v>0</v>
      </c>
    </row>
  </sheetData>
  <sheetProtection algorithmName="SHA-512" hashValue="cR0q79oq5e4lKb3Ug3Y+FA6Ygt0K8XBlQqFl75+e5izQGkOh34Fz7aEfzzUCjRfL8b6c7JeKwNlFxp8mK4CHZA==" saltValue="rFYmTn1VRk4UaZtl9hTfjw==" spinCount="100000" sheet="1" objects="1" scenarios="1"/>
  <mergeCells count="39">
    <mergeCell ref="H10:J10"/>
    <mergeCell ref="H2:J2"/>
    <mergeCell ref="H3:I3"/>
    <mergeCell ref="H4:I4"/>
    <mergeCell ref="H7:J7"/>
    <mergeCell ref="H8:I8"/>
    <mergeCell ref="A9:B9"/>
    <mergeCell ref="C9:D9"/>
    <mergeCell ref="A10:B10"/>
    <mergeCell ref="C10:D10"/>
    <mergeCell ref="A7:B8"/>
    <mergeCell ref="H11:J11"/>
    <mergeCell ref="A11:B11"/>
    <mergeCell ref="C11:D11"/>
    <mergeCell ref="A106:B106"/>
    <mergeCell ref="C106:D106"/>
    <mergeCell ref="A81:B81"/>
    <mergeCell ref="H81:I81"/>
    <mergeCell ref="A34:B34"/>
    <mergeCell ref="A57:B57"/>
    <mergeCell ref="C57:D57"/>
    <mergeCell ref="A58:B58"/>
    <mergeCell ref="C58:D58"/>
    <mergeCell ref="H34:I34"/>
    <mergeCell ref="A55:B56"/>
    <mergeCell ref="A104:B105"/>
    <mergeCell ref="H178:I178"/>
    <mergeCell ref="H179:I179"/>
    <mergeCell ref="A179:B179"/>
    <mergeCell ref="A178:B178"/>
    <mergeCell ref="A107:B107"/>
    <mergeCell ref="C107:D107"/>
    <mergeCell ref="A130:B130"/>
    <mergeCell ref="H130:I130"/>
    <mergeCell ref="A154:B154"/>
    <mergeCell ref="C154:D154"/>
    <mergeCell ref="A155:B155"/>
    <mergeCell ref="C155:D155"/>
    <mergeCell ref="A152:B153"/>
  </mergeCells>
  <dataValidations count="1">
    <dataValidation type="list" allowBlank="1" showInputMessage="1" showErrorMessage="1" sqref="B14:B33 B61:B80 B110:B129 B158:B177">
      <formula1>"Salaries and Benefits, Mileage, Other"</formula1>
    </dataValidation>
  </dataValidations>
  <pageMargins left="0.7" right="0.7" top="0.75" bottom="0.75" header="0.3" footer="0.3"/>
  <pageSetup scale="57" orientation="portrait" r:id="rId1"/>
  <headerFooter scaleWithDoc="0">
    <oddHeader>&amp;L&amp;G&amp;C&amp;"-,Bold"&amp;10HSED
Case Management Expense Detail &amp;R&amp;8CP-106</oddHeader>
    <oddFooter>&amp;R&amp;8&amp;P</oddFooter>
  </headerFooter>
  <ignoredErrors>
    <ignoredError sqref="A61" calculatedColumn="1"/>
  </ignoredErrors>
  <legacyDrawingHF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249977111117893"/>
  </sheetPr>
  <dimension ref="A6:L190"/>
  <sheetViews>
    <sheetView showGridLines="0" showRowColHeaders="0" showRuler="0" view="pageLayout" topLeftCell="A18" zoomScaleNormal="90" zoomScaleSheetLayoutView="100" workbookViewId="0">
      <selection activeCell="J34" sqref="J34 J84 J136 J189"/>
    </sheetView>
  </sheetViews>
  <sheetFormatPr defaultColWidth="2.42578125" defaultRowHeight="15" x14ac:dyDescent="0.25"/>
  <cols>
    <col min="1" max="1" width="4.85546875" style="6" customWidth="1"/>
    <col min="2" max="2" width="27.7109375" style="1" bestFit="1" customWidth="1"/>
    <col min="3" max="3" width="16.42578125" style="14" customWidth="1"/>
    <col min="4" max="4" width="14.7109375" style="6" customWidth="1"/>
    <col min="5" max="5" width="9.42578125" style="6" bestFit="1" customWidth="1"/>
    <col min="6" max="6" width="20.5703125" style="6" customWidth="1"/>
    <col min="7" max="7" width="11.7109375" style="6" customWidth="1"/>
    <col min="8" max="8" width="8" style="7" bestFit="1" customWidth="1"/>
    <col min="9" max="9" width="15.140625" style="1" bestFit="1" customWidth="1"/>
    <col min="10" max="10" width="27.85546875" style="1" customWidth="1"/>
    <col min="11" max="11" width="2.42578125" style="1"/>
    <col min="12" max="12" width="16.7109375" style="1" customWidth="1"/>
    <col min="13" max="16384" width="2.42578125" style="1"/>
  </cols>
  <sheetData>
    <row r="6" spans="1:12" x14ac:dyDescent="0.25">
      <c r="G6" s="69"/>
      <c r="H6" s="227"/>
      <c r="I6" s="227"/>
      <c r="J6" s="227"/>
    </row>
    <row r="7" spans="1:12" x14ac:dyDescent="0.25">
      <c r="A7" s="198" t="s">
        <v>9</v>
      </c>
      <c r="B7" s="198"/>
      <c r="C7" s="71" t="s">
        <v>74</v>
      </c>
      <c r="D7" s="66" t="s">
        <v>75</v>
      </c>
      <c r="G7" s="69"/>
      <c r="H7" s="227"/>
      <c r="I7" s="227"/>
      <c r="J7" s="60"/>
    </row>
    <row r="8" spans="1:12" s="8" customFormat="1" ht="27.75" customHeight="1" x14ac:dyDescent="0.25">
      <c r="A8" s="198"/>
      <c r="B8" s="198"/>
      <c r="C8" s="89">
        <f>'Back Up Summary'!G7</f>
        <v>0</v>
      </c>
      <c r="D8" s="58">
        <f>'Back Up Summary'!H7</f>
        <v>0</v>
      </c>
      <c r="E8" s="20"/>
      <c r="F8" s="20"/>
      <c r="G8" s="4"/>
      <c r="H8" s="228"/>
      <c r="I8" s="229"/>
      <c r="J8" s="70"/>
    </row>
    <row r="9" spans="1:12" s="8" customFormat="1" ht="27.75" customHeight="1" x14ac:dyDescent="0.25">
      <c r="A9" s="191" t="s">
        <v>7</v>
      </c>
      <c r="B9" s="192"/>
      <c r="C9" s="207">
        <f>'Back Up Summary'!H10</f>
        <v>0</v>
      </c>
      <c r="D9" s="207"/>
      <c r="E9" s="20"/>
      <c r="F9" s="21"/>
    </row>
    <row r="10" spans="1:12" s="8" customFormat="1" ht="27" customHeight="1" x14ac:dyDescent="0.25">
      <c r="A10" s="191" t="s">
        <v>8</v>
      </c>
      <c r="B10" s="192"/>
      <c r="C10" s="207">
        <f>'Back Up Summary'!H11</f>
        <v>0</v>
      </c>
      <c r="D10" s="207"/>
      <c r="E10" s="21"/>
      <c r="F10" s="21"/>
      <c r="G10" s="224" t="s">
        <v>11</v>
      </c>
      <c r="H10" s="225"/>
      <c r="I10" s="225"/>
      <c r="J10" s="226"/>
    </row>
    <row r="11" spans="1:12" s="8" customFormat="1" ht="36" customHeight="1" x14ac:dyDescent="0.25">
      <c r="A11" s="191" t="s">
        <v>60</v>
      </c>
      <c r="B11" s="192"/>
      <c r="C11" s="201">
        <f>SUM(J34,J84,J136,J189)</f>
        <v>0</v>
      </c>
      <c r="D11" s="201"/>
      <c r="E11" s="21"/>
      <c r="F11" s="21"/>
      <c r="G11" s="230" t="s">
        <v>59</v>
      </c>
      <c r="H11" s="231"/>
      <c r="I11" s="231"/>
      <c r="J11" s="232"/>
    </row>
    <row r="12" spans="1:12" s="8" customFormat="1" ht="15.75" x14ac:dyDescent="0.25">
      <c r="A12" s="22"/>
      <c r="B12" s="35"/>
      <c r="C12" s="33"/>
      <c r="D12" s="22"/>
      <c r="E12" s="22"/>
      <c r="F12" s="22"/>
      <c r="G12" s="22"/>
      <c r="H12" s="23"/>
      <c r="I12" s="20"/>
      <c r="J12" s="20"/>
    </row>
    <row r="13" spans="1:12" s="3" customFormat="1" ht="63" x14ac:dyDescent="0.25">
      <c r="A13" s="84" t="s">
        <v>0</v>
      </c>
      <c r="B13" s="84" t="s">
        <v>1</v>
      </c>
      <c r="C13" s="84" t="s">
        <v>12</v>
      </c>
      <c r="D13" s="84" t="s">
        <v>3</v>
      </c>
      <c r="E13" s="84" t="s">
        <v>2</v>
      </c>
      <c r="F13" s="84" t="s">
        <v>13</v>
      </c>
      <c r="G13" s="84" t="s">
        <v>4</v>
      </c>
      <c r="H13" s="24" t="s">
        <v>124</v>
      </c>
      <c r="I13" s="84" t="s">
        <v>122</v>
      </c>
      <c r="J13" s="84" t="s">
        <v>10</v>
      </c>
      <c r="L13" s="4"/>
    </row>
    <row r="14" spans="1:12" ht="33" customHeight="1" x14ac:dyDescent="0.25">
      <c r="A14" s="10">
        <v>1</v>
      </c>
      <c r="B14" s="36"/>
      <c r="C14" s="12"/>
      <c r="D14" s="16"/>
      <c r="E14" s="15"/>
      <c r="F14" s="44"/>
      <c r="G14" s="38"/>
      <c r="H14" s="18">
        <f t="shared" ref="H14:H33" si="0">IFERROR(I14/G14,0)</f>
        <v>0</v>
      </c>
      <c r="I14" s="37"/>
      <c r="J14" s="19"/>
    </row>
    <row r="15" spans="1:12" ht="33" customHeight="1" x14ac:dyDescent="0.25">
      <c r="A15" s="10">
        <f>A14+1</f>
        <v>2</v>
      </c>
      <c r="B15" s="36"/>
      <c r="C15" s="12"/>
      <c r="D15" s="17"/>
      <c r="E15" s="15"/>
      <c r="F15" s="44"/>
      <c r="G15" s="38"/>
      <c r="H15" s="18">
        <f t="shared" si="0"/>
        <v>0</v>
      </c>
      <c r="I15" s="37"/>
      <c r="J15" s="19"/>
    </row>
    <row r="16" spans="1:12" ht="33" customHeight="1" x14ac:dyDescent="0.25">
      <c r="A16" s="10">
        <f t="shared" ref="A16:A33" si="1">A15+1</f>
        <v>3</v>
      </c>
      <c r="B16" s="36"/>
      <c r="C16" s="12"/>
      <c r="D16" s="17"/>
      <c r="E16" s="15"/>
      <c r="F16" s="44"/>
      <c r="G16" s="38"/>
      <c r="H16" s="18">
        <f t="shared" si="0"/>
        <v>0</v>
      </c>
      <c r="I16" s="37"/>
      <c r="J16" s="19"/>
    </row>
    <row r="17" spans="1:10" ht="33" customHeight="1" x14ac:dyDescent="0.25">
      <c r="A17" s="10">
        <f t="shared" si="1"/>
        <v>4</v>
      </c>
      <c r="B17" s="36"/>
      <c r="C17" s="12"/>
      <c r="D17" s="17"/>
      <c r="E17" s="15"/>
      <c r="F17" s="44"/>
      <c r="G17" s="38"/>
      <c r="H17" s="18">
        <f t="shared" si="0"/>
        <v>0</v>
      </c>
      <c r="I17" s="37"/>
      <c r="J17" s="19"/>
    </row>
    <row r="18" spans="1:10" ht="33" customHeight="1" x14ac:dyDescent="0.25">
      <c r="A18" s="10">
        <f t="shared" si="1"/>
        <v>5</v>
      </c>
      <c r="B18" s="36"/>
      <c r="C18" s="12"/>
      <c r="D18" s="17"/>
      <c r="E18" s="15"/>
      <c r="F18" s="44"/>
      <c r="G18" s="38"/>
      <c r="H18" s="18">
        <f t="shared" si="0"/>
        <v>0</v>
      </c>
      <c r="I18" s="37"/>
      <c r="J18" s="19"/>
    </row>
    <row r="19" spans="1:10" ht="33" customHeight="1" x14ac:dyDescent="0.25">
      <c r="A19" s="10">
        <f t="shared" si="1"/>
        <v>6</v>
      </c>
      <c r="B19" s="36"/>
      <c r="C19" s="12"/>
      <c r="D19" s="17"/>
      <c r="E19" s="15"/>
      <c r="F19" s="44"/>
      <c r="G19" s="38"/>
      <c r="H19" s="18">
        <f t="shared" si="0"/>
        <v>0</v>
      </c>
      <c r="I19" s="37"/>
      <c r="J19" s="19"/>
    </row>
    <row r="20" spans="1:10" ht="33" customHeight="1" x14ac:dyDescent="0.25">
      <c r="A20" s="10">
        <f t="shared" si="1"/>
        <v>7</v>
      </c>
      <c r="B20" s="36"/>
      <c r="C20" s="12"/>
      <c r="D20" s="17"/>
      <c r="E20" s="15"/>
      <c r="F20" s="44"/>
      <c r="G20" s="38"/>
      <c r="H20" s="18">
        <f t="shared" si="0"/>
        <v>0</v>
      </c>
      <c r="I20" s="37"/>
      <c r="J20" s="19"/>
    </row>
    <row r="21" spans="1:10" ht="33" customHeight="1" x14ac:dyDescent="0.25">
      <c r="A21" s="10">
        <f t="shared" si="1"/>
        <v>8</v>
      </c>
      <c r="B21" s="36"/>
      <c r="C21" s="12"/>
      <c r="D21" s="17"/>
      <c r="E21" s="15"/>
      <c r="F21" s="44"/>
      <c r="G21" s="38"/>
      <c r="H21" s="18">
        <f t="shared" si="0"/>
        <v>0</v>
      </c>
      <c r="I21" s="37"/>
      <c r="J21" s="19"/>
    </row>
    <row r="22" spans="1:10" ht="33" customHeight="1" x14ac:dyDescent="0.25">
      <c r="A22" s="10">
        <f t="shared" si="1"/>
        <v>9</v>
      </c>
      <c r="B22" s="36"/>
      <c r="C22" s="12"/>
      <c r="D22" s="17"/>
      <c r="E22" s="15"/>
      <c r="F22" s="44"/>
      <c r="G22" s="38"/>
      <c r="H22" s="18">
        <f t="shared" si="0"/>
        <v>0</v>
      </c>
      <c r="I22" s="37"/>
      <c r="J22" s="19"/>
    </row>
    <row r="23" spans="1:10" ht="33" customHeight="1" x14ac:dyDescent="0.25">
      <c r="A23" s="10">
        <f t="shared" si="1"/>
        <v>10</v>
      </c>
      <c r="B23" s="36"/>
      <c r="C23" s="12"/>
      <c r="D23" s="17"/>
      <c r="E23" s="15"/>
      <c r="F23" s="44"/>
      <c r="G23" s="38"/>
      <c r="H23" s="18">
        <f t="shared" si="0"/>
        <v>0</v>
      </c>
      <c r="I23" s="37"/>
      <c r="J23" s="19"/>
    </row>
    <row r="24" spans="1:10" ht="33" customHeight="1" x14ac:dyDescent="0.25">
      <c r="A24" s="10">
        <f t="shared" si="1"/>
        <v>11</v>
      </c>
      <c r="B24" s="36"/>
      <c r="C24" s="12"/>
      <c r="D24" s="17"/>
      <c r="E24" s="15"/>
      <c r="F24" s="44"/>
      <c r="G24" s="38"/>
      <c r="H24" s="18">
        <f t="shared" si="0"/>
        <v>0</v>
      </c>
      <c r="I24" s="37"/>
      <c r="J24" s="19"/>
    </row>
    <row r="25" spans="1:10" ht="33" customHeight="1" x14ac:dyDescent="0.25">
      <c r="A25" s="10">
        <f t="shared" si="1"/>
        <v>12</v>
      </c>
      <c r="B25" s="36"/>
      <c r="C25" s="12"/>
      <c r="D25" s="17"/>
      <c r="E25" s="15"/>
      <c r="F25" s="44"/>
      <c r="G25" s="38"/>
      <c r="H25" s="18">
        <f t="shared" si="0"/>
        <v>0</v>
      </c>
      <c r="I25" s="37"/>
      <c r="J25" s="19"/>
    </row>
    <row r="26" spans="1:10" ht="33" customHeight="1" x14ac:dyDescent="0.25">
      <c r="A26" s="10">
        <f t="shared" si="1"/>
        <v>13</v>
      </c>
      <c r="B26" s="36"/>
      <c r="C26" s="12"/>
      <c r="D26" s="17"/>
      <c r="E26" s="15"/>
      <c r="F26" s="44"/>
      <c r="G26" s="38"/>
      <c r="H26" s="18">
        <f t="shared" si="0"/>
        <v>0</v>
      </c>
      <c r="I26" s="37"/>
      <c r="J26" s="19"/>
    </row>
    <row r="27" spans="1:10" ht="33" customHeight="1" x14ac:dyDescent="0.25">
      <c r="A27" s="10">
        <f t="shared" si="1"/>
        <v>14</v>
      </c>
      <c r="B27" s="36"/>
      <c r="C27" s="12"/>
      <c r="D27" s="17"/>
      <c r="E27" s="15"/>
      <c r="F27" s="44"/>
      <c r="G27" s="38"/>
      <c r="H27" s="18">
        <f t="shared" si="0"/>
        <v>0</v>
      </c>
      <c r="I27" s="37"/>
      <c r="J27" s="19"/>
    </row>
    <row r="28" spans="1:10" ht="33" customHeight="1" x14ac:dyDescent="0.25">
      <c r="A28" s="10">
        <f t="shared" si="1"/>
        <v>15</v>
      </c>
      <c r="B28" s="36"/>
      <c r="C28" s="12"/>
      <c r="D28" s="17"/>
      <c r="E28" s="15"/>
      <c r="F28" s="44"/>
      <c r="G28" s="38"/>
      <c r="H28" s="18">
        <f t="shared" si="0"/>
        <v>0</v>
      </c>
      <c r="I28" s="37"/>
      <c r="J28" s="19"/>
    </row>
    <row r="29" spans="1:10" ht="33" customHeight="1" x14ac:dyDescent="0.25">
      <c r="A29" s="10">
        <f t="shared" si="1"/>
        <v>16</v>
      </c>
      <c r="B29" s="36"/>
      <c r="C29" s="12"/>
      <c r="D29" s="17"/>
      <c r="E29" s="15"/>
      <c r="F29" s="44"/>
      <c r="G29" s="38"/>
      <c r="H29" s="18">
        <f t="shared" si="0"/>
        <v>0</v>
      </c>
      <c r="I29" s="37"/>
      <c r="J29" s="19"/>
    </row>
    <row r="30" spans="1:10" ht="33" customHeight="1" x14ac:dyDescent="0.25">
      <c r="A30" s="10">
        <f t="shared" si="1"/>
        <v>17</v>
      </c>
      <c r="B30" s="36"/>
      <c r="C30" s="12"/>
      <c r="D30" s="17"/>
      <c r="E30" s="15"/>
      <c r="F30" s="44"/>
      <c r="G30" s="38"/>
      <c r="H30" s="18">
        <f t="shared" si="0"/>
        <v>0</v>
      </c>
      <c r="I30" s="37"/>
      <c r="J30" s="19"/>
    </row>
    <row r="31" spans="1:10" ht="33" customHeight="1" x14ac:dyDescent="0.25">
      <c r="A31" s="10">
        <f t="shared" si="1"/>
        <v>18</v>
      </c>
      <c r="B31" s="36"/>
      <c r="C31" s="12"/>
      <c r="D31" s="17"/>
      <c r="E31" s="15"/>
      <c r="F31" s="44"/>
      <c r="G31" s="38"/>
      <c r="H31" s="18">
        <f t="shared" si="0"/>
        <v>0</v>
      </c>
      <c r="I31" s="37"/>
      <c r="J31" s="19"/>
    </row>
    <row r="32" spans="1:10" ht="33" customHeight="1" x14ac:dyDescent="0.25">
      <c r="A32" s="10">
        <f t="shared" si="1"/>
        <v>19</v>
      </c>
      <c r="B32" s="36"/>
      <c r="C32" s="12"/>
      <c r="D32" s="17"/>
      <c r="E32" s="15"/>
      <c r="F32" s="44"/>
      <c r="G32" s="38"/>
      <c r="H32" s="18">
        <f t="shared" si="0"/>
        <v>0</v>
      </c>
      <c r="I32" s="37"/>
      <c r="J32" s="19"/>
    </row>
    <row r="33" spans="1:10" ht="33" customHeight="1" thickBot="1" x14ac:dyDescent="0.3">
      <c r="A33" s="10">
        <f t="shared" si="1"/>
        <v>20</v>
      </c>
      <c r="B33" s="36"/>
      <c r="C33" s="12"/>
      <c r="D33" s="126"/>
      <c r="E33" s="15"/>
      <c r="F33" s="44"/>
      <c r="G33" s="38"/>
      <c r="H33" s="18">
        <f t="shared" si="0"/>
        <v>0</v>
      </c>
      <c r="I33" s="37"/>
      <c r="J33" s="19"/>
    </row>
    <row r="34" spans="1:10" ht="36" customHeight="1" thickBot="1" x14ac:dyDescent="0.3">
      <c r="A34" s="195"/>
      <c r="B34" s="196"/>
      <c r="C34" s="122"/>
      <c r="D34" s="124"/>
      <c r="E34" s="91"/>
      <c r="F34" s="61"/>
      <c r="G34" s="62"/>
      <c r="H34" s="219" t="s">
        <v>63</v>
      </c>
      <c r="I34" s="220"/>
      <c r="J34" s="63">
        <f>SUM(Table124[Amount 
Paid by HSED])</f>
        <v>0</v>
      </c>
    </row>
    <row r="35" spans="1:10" x14ac:dyDescent="0.25">
      <c r="A35" s="5"/>
      <c r="B35" s="2"/>
      <c r="C35" s="13"/>
      <c r="D35" s="5"/>
      <c r="E35" s="5"/>
      <c r="F35" s="9"/>
      <c r="G35" s="29"/>
      <c r="H35" s="29"/>
      <c r="I35" s="11"/>
      <c r="J35" s="2"/>
    </row>
    <row r="36" spans="1:10" x14ac:dyDescent="0.25">
      <c r="A36" s="5"/>
      <c r="B36" s="2"/>
      <c r="C36" s="13"/>
      <c r="D36" s="5"/>
      <c r="E36" s="5"/>
      <c r="F36" s="9"/>
      <c r="G36" s="26"/>
      <c r="H36" s="26"/>
      <c r="I36" s="11"/>
      <c r="J36" s="2"/>
    </row>
    <row r="37" spans="1:10" x14ac:dyDescent="0.25">
      <c r="A37" s="5"/>
      <c r="B37" s="2"/>
      <c r="C37" s="13"/>
      <c r="D37" s="5"/>
      <c r="E37" s="5"/>
      <c r="F37" s="9"/>
      <c r="G37" s="28"/>
      <c r="H37" s="28"/>
      <c r="I37" s="11"/>
      <c r="J37" s="2"/>
    </row>
    <row r="38" spans="1:10" x14ac:dyDescent="0.25">
      <c r="A38" s="5"/>
      <c r="B38" s="2"/>
      <c r="C38" s="13"/>
      <c r="D38" s="5"/>
      <c r="E38" s="5"/>
      <c r="F38" s="9"/>
      <c r="G38" s="28"/>
      <c r="H38" s="28"/>
      <c r="I38" s="11"/>
      <c r="J38" s="2"/>
    </row>
    <row r="39" spans="1:10" x14ac:dyDescent="0.25">
      <c r="A39" s="5"/>
      <c r="B39" s="2"/>
      <c r="C39" s="13"/>
      <c r="D39" s="5"/>
      <c r="E39" s="5"/>
      <c r="F39" s="9"/>
      <c r="G39" s="28"/>
      <c r="H39" s="28"/>
      <c r="I39" s="11"/>
      <c r="J39" s="2"/>
    </row>
    <row r="40" spans="1:10" x14ac:dyDescent="0.25">
      <c r="A40" s="5"/>
      <c r="B40" s="2"/>
      <c r="C40" s="13"/>
      <c r="D40" s="5"/>
      <c r="E40" s="5"/>
      <c r="F40" s="9"/>
      <c r="G40" s="28"/>
      <c r="H40" s="28"/>
      <c r="I40" s="11"/>
      <c r="J40" s="2"/>
    </row>
    <row r="41" spans="1:10" x14ac:dyDescent="0.25">
      <c r="A41" s="5"/>
      <c r="B41" s="2"/>
      <c r="C41" s="13"/>
      <c r="D41" s="5"/>
      <c r="E41" s="5"/>
      <c r="F41" s="9"/>
      <c r="G41" s="28"/>
      <c r="H41" s="28"/>
      <c r="I41" s="11"/>
      <c r="J41" s="2"/>
    </row>
    <row r="42" spans="1:10" x14ac:dyDescent="0.25">
      <c r="A42" s="5"/>
      <c r="B42" s="2"/>
      <c r="C42" s="13"/>
      <c r="D42" s="5"/>
      <c r="E42" s="5"/>
      <c r="F42" s="9"/>
      <c r="G42" s="28"/>
      <c r="H42" s="28"/>
      <c r="I42" s="11"/>
      <c r="J42" s="2"/>
    </row>
    <row r="43" spans="1:10" x14ac:dyDescent="0.25">
      <c r="A43" s="5"/>
      <c r="B43" s="2"/>
      <c r="C43" s="13"/>
      <c r="D43" s="5"/>
      <c r="E43" s="5"/>
      <c r="F43" s="9"/>
      <c r="G43" s="28"/>
      <c r="H43" s="28"/>
      <c r="I43" s="11"/>
      <c r="J43" s="2"/>
    </row>
    <row r="44" spans="1:10" x14ac:dyDescent="0.25">
      <c r="A44" s="5"/>
      <c r="B44" s="2"/>
      <c r="C44" s="13"/>
      <c r="D44" s="5"/>
      <c r="E44" s="5"/>
      <c r="F44" s="9"/>
      <c r="G44" s="28"/>
      <c r="H44" s="28"/>
      <c r="I44" s="11"/>
      <c r="J44" s="2"/>
    </row>
    <row r="45" spans="1:10" x14ac:dyDescent="0.25">
      <c r="A45" s="5"/>
      <c r="B45" s="2"/>
      <c r="C45" s="13"/>
      <c r="D45" s="5"/>
      <c r="E45" s="5"/>
      <c r="F45" s="9"/>
      <c r="G45" s="28"/>
      <c r="H45" s="28"/>
      <c r="I45" s="11"/>
      <c r="J45" s="2"/>
    </row>
    <row r="46" spans="1:10" x14ac:dyDescent="0.25">
      <c r="A46" s="5"/>
      <c r="B46" s="2"/>
      <c r="C46" s="13"/>
      <c r="D46" s="5"/>
      <c r="E46" s="5"/>
      <c r="F46" s="9"/>
      <c r="G46" s="28"/>
      <c r="H46" s="28"/>
      <c r="I46" s="11"/>
      <c r="J46" s="2"/>
    </row>
    <row r="47" spans="1:10" x14ac:dyDescent="0.25">
      <c r="A47" s="5"/>
      <c r="B47" s="2"/>
      <c r="C47" s="13"/>
      <c r="D47" s="5"/>
      <c r="E47" s="5"/>
      <c r="F47" s="9"/>
      <c r="G47" s="28"/>
      <c r="H47" s="28"/>
      <c r="I47" s="11"/>
      <c r="J47" s="2"/>
    </row>
    <row r="48" spans="1:10" x14ac:dyDescent="0.25">
      <c r="A48" s="5"/>
      <c r="B48" s="2"/>
      <c r="C48" s="13"/>
      <c r="D48" s="5"/>
      <c r="E48" s="5"/>
      <c r="F48" s="9"/>
      <c r="G48" s="28"/>
      <c r="H48" s="28"/>
      <c r="I48" s="11"/>
      <c r="J48" s="2"/>
    </row>
    <row r="49" spans="1:10" x14ac:dyDescent="0.25">
      <c r="A49" s="5"/>
      <c r="B49" s="2"/>
      <c r="C49" s="13"/>
      <c r="D49" s="5"/>
      <c r="E49" s="5"/>
      <c r="F49" s="9"/>
      <c r="G49" s="26"/>
      <c r="H49" s="26"/>
      <c r="I49" s="11"/>
      <c r="J49" s="2"/>
    </row>
    <row r="50" spans="1:10" x14ac:dyDescent="0.25">
      <c r="A50" s="5"/>
      <c r="B50" s="2"/>
      <c r="C50" s="13"/>
      <c r="D50" s="5"/>
      <c r="E50" s="5"/>
      <c r="F50" s="9"/>
      <c r="G50" s="26"/>
      <c r="H50" s="26"/>
      <c r="I50" s="11"/>
      <c r="J50" s="2"/>
    </row>
    <row r="51" spans="1:10" x14ac:dyDescent="0.25">
      <c r="A51" s="5"/>
      <c r="B51" s="2"/>
      <c r="C51" s="13"/>
      <c r="D51" s="5"/>
      <c r="E51" s="5"/>
      <c r="F51" s="9"/>
      <c r="G51" s="26"/>
      <c r="H51" s="26"/>
      <c r="I51" s="11"/>
      <c r="J51" s="2"/>
    </row>
    <row r="52" spans="1:10" x14ac:dyDescent="0.25">
      <c r="A52" s="5"/>
      <c r="B52" s="2"/>
      <c r="C52" s="13"/>
      <c r="D52" s="5"/>
      <c r="E52" s="5"/>
      <c r="F52" s="9"/>
      <c r="G52" s="26"/>
      <c r="H52" s="26"/>
      <c r="I52" s="11"/>
      <c r="J52" s="2"/>
    </row>
    <row r="53" spans="1:10" x14ac:dyDescent="0.25">
      <c r="A53" s="5"/>
      <c r="B53" s="2"/>
      <c r="C53" s="13"/>
      <c r="D53" s="5"/>
      <c r="E53" s="5"/>
      <c r="F53" s="9"/>
      <c r="G53" s="26"/>
      <c r="H53" s="26"/>
      <c r="I53" s="11"/>
      <c r="J53" s="2"/>
    </row>
    <row r="54" spans="1:10" ht="15.75" customHeight="1" x14ac:dyDescent="0.25">
      <c r="A54" s="5"/>
      <c r="B54" s="2"/>
      <c r="C54" s="13"/>
      <c r="D54" s="5"/>
      <c r="E54" s="5"/>
      <c r="F54" s="9"/>
      <c r="G54" s="26"/>
      <c r="H54" s="26"/>
      <c r="I54" s="11"/>
      <c r="J54" s="2"/>
    </row>
    <row r="55" spans="1:10" ht="15.75" customHeight="1" x14ac:dyDescent="0.25">
      <c r="A55" s="5"/>
      <c r="B55" s="2"/>
      <c r="C55" s="13"/>
      <c r="D55" s="5"/>
      <c r="E55" s="5"/>
      <c r="F55" s="9"/>
      <c r="G55" s="55"/>
      <c r="H55" s="55"/>
      <c r="I55" s="11"/>
      <c r="J55" s="2"/>
    </row>
    <row r="56" spans="1:10" ht="15.75" customHeight="1" x14ac:dyDescent="0.25">
      <c r="A56" s="5"/>
      <c r="B56" s="2"/>
      <c r="C56" s="13"/>
      <c r="D56" s="5"/>
      <c r="E56" s="5"/>
      <c r="F56" s="9"/>
      <c r="G56" s="55"/>
      <c r="H56" s="55"/>
      <c r="I56" s="11"/>
      <c r="J56" s="2"/>
    </row>
    <row r="57" spans="1:10" x14ac:dyDescent="0.25">
      <c r="A57" s="5"/>
      <c r="B57" s="2"/>
      <c r="C57" s="13"/>
      <c r="D57" s="5"/>
      <c r="E57" s="5"/>
      <c r="F57" s="9"/>
      <c r="G57" s="26"/>
      <c r="H57" s="26"/>
      <c r="I57" s="11"/>
      <c r="J57" s="2"/>
    </row>
    <row r="58" spans="1:10" ht="15.75" customHeight="1" x14ac:dyDescent="0.25">
      <c r="A58" s="198" t="s">
        <v>9</v>
      </c>
      <c r="B58" s="198"/>
      <c r="C58" s="71" t="s">
        <v>74</v>
      </c>
      <c r="D58" s="66" t="s">
        <v>75</v>
      </c>
    </row>
    <row r="59" spans="1:10" ht="27.75" customHeight="1" x14ac:dyDescent="0.25">
      <c r="A59" s="198"/>
      <c r="B59" s="198"/>
      <c r="C59" s="58">
        <f>'Back Up Summary'!G7</f>
        <v>0</v>
      </c>
      <c r="D59" s="58">
        <f>'Back Up Summary'!H7</f>
        <v>0</v>
      </c>
      <c r="E59" s="20"/>
      <c r="F59" s="20"/>
      <c r="G59" s="34"/>
      <c r="H59" s="34"/>
      <c r="I59" s="34"/>
      <c r="J59" s="34"/>
    </row>
    <row r="60" spans="1:10" ht="27.75" customHeight="1" x14ac:dyDescent="0.25">
      <c r="A60" s="198" t="s">
        <v>7</v>
      </c>
      <c r="B60" s="198"/>
      <c r="C60" s="207">
        <f>'Back Up Summary'!H10</f>
        <v>0</v>
      </c>
      <c r="D60" s="207"/>
      <c r="E60" s="20"/>
      <c r="F60" s="21"/>
      <c r="G60" s="25"/>
      <c r="H60" s="25"/>
      <c r="I60" s="25"/>
      <c r="J60" s="25"/>
    </row>
    <row r="61" spans="1:10" ht="27.75" customHeight="1" x14ac:dyDescent="0.25">
      <c r="A61" s="198" t="s">
        <v>8</v>
      </c>
      <c r="B61" s="198"/>
      <c r="C61" s="207">
        <f>'Back Up Summary'!H11</f>
        <v>0</v>
      </c>
      <c r="D61" s="207"/>
      <c r="E61" s="21"/>
      <c r="F61" s="21"/>
      <c r="G61" s="25"/>
      <c r="H61" s="25"/>
      <c r="I61" s="25"/>
      <c r="J61" s="25"/>
    </row>
    <row r="62" spans="1:10" s="8" customFormat="1" ht="18" customHeight="1" x14ac:dyDescent="0.25">
      <c r="A62" s="215"/>
      <c r="B62" s="215"/>
      <c r="C62" s="223"/>
      <c r="D62" s="223"/>
      <c r="E62" s="25"/>
      <c r="F62" s="25"/>
      <c r="G62" s="25"/>
      <c r="H62" s="25"/>
      <c r="I62" s="20"/>
      <c r="J62" s="20"/>
    </row>
    <row r="63" spans="1:10" ht="63" x14ac:dyDescent="0.25">
      <c r="A63" s="84" t="s">
        <v>0</v>
      </c>
      <c r="B63" s="84" t="s">
        <v>1</v>
      </c>
      <c r="C63" s="84" t="s">
        <v>12</v>
      </c>
      <c r="D63" s="84" t="s">
        <v>3</v>
      </c>
      <c r="E63" s="84" t="s">
        <v>2</v>
      </c>
      <c r="F63" s="84" t="s">
        <v>13</v>
      </c>
      <c r="G63" s="84" t="s">
        <v>4</v>
      </c>
      <c r="H63" s="24" t="s">
        <v>125</v>
      </c>
      <c r="I63" s="84" t="s">
        <v>122</v>
      </c>
      <c r="J63" s="84" t="s">
        <v>10</v>
      </c>
    </row>
    <row r="64" spans="1:10" ht="33.75" customHeight="1" x14ac:dyDescent="0.25">
      <c r="A64" s="10">
        <v>21</v>
      </c>
      <c r="B64" s="36"/>
      <c r="C64" s="12"/>
      <c r="D64" s="16"/>
      <c r="E64" s="15"/>
      <c r="F64" s="44"/>
      <c r="G64" s="38"/>
      <c r="H64" s="18">
        <f t="shared" ref="H64:H83" si="2">IFERROR(I64/G64,0)</f>
        <v>0</v>
      </c>
      <c r="I64" s="37"/>
      <c r="J64" s="19"/>
    </row>
    <row r="65" spans="1:10" ht="33.75" customHeight="1" x14ac:dyDescent="0.25">
      <c r="A65" s="10">
        <v>22</v>
      </c>
      <c r="B65" s="36"/>
      <c r="C65" s="12"/>
      <c r="D65" s="17"/>
      <c r="E65" s="15"/>
      <c r="F65" s="44"/>
      <c r="G65" s="38"/>
      <c r="H65" s="18">
        <f t="shared" si="2"/>
        <v>0</v>
      </c>
      <c r="I65" s="37"/>
      <c r="J65" s="19"/>
    </row>
    <row r="66" spans="1:10" ht="33.75" customHeight="1" x14ac:dyDescent="0.25">
      <c r="A66" s="10">
        <v>23</v>
      </c>
      <c r="B66" s="36"/>
      <c r="C66" s="12"/>
      <c r="D66" s="16"/>
      <c r="E66" s="15"/>
      <c r="F66" s="44"/>
      <c r="G66" s="38"/>
      <c r="H66" s="18">
        <f t="shared" si="2"/>
        <v>0</v>
      </c>
      <c r="I66" s="37"/>
      <c r="J66" s="19"/>
    </row>
    <row r="67" spans="1:10" ht="33.75" customHeight="1" x14ac:dyDescent="0.25">
      <c r="A67" s="10">
        <f t="shared" ref="A67:A83" si="3">A66+1</f>
        <v>24</v>
      </c>
      <c r="B67" s="36"/>
      <c r="C67" s="12"/>
      <c r="D67" s="17"/>
      <c r="E67" s="15"/>
      <c r="F67" s="44"/>
      <c r="G67" s="38"/>
      <c r="H67" s="18">
        <f t="shared" si="2"/>
        <v>0</v>
      </c>
      <c r="I67" s="37"/>
      <c r="J67" s="19"/>
    </row>
    <row r="68" spans="1:10" ht="33.75" customHeight="1" x14ac:dyDescent="0.25">
      <c r="A68" s="10">
        <f t="shared" si="3"/>
        <v>25</v>
      </c>
      <c r="B68" s="36"/>
      <c r="C68" s="12"/>
      <c r="D68" s="16"/>
      <c r="E68" s="15"/>
      <c r="F68" s="44"/>
      <c r="G68" s="38"/>
      <c r="H68" s="18">
        <f t="shared" si="2"/>
        <v>0</v>
      </c>
      <c r="I68" s="37"/>
      <c r="J68" s="19"/>
    </row>
    <row r="69" spans="1:10" ht="33.75" customHeight="1" x14ac:dyDescent="0.25">
      <c r="A69" s="10">
        <f t="shared" si="3"/>
        <v>26</v>
      </c>
      <c r="B69" s="36"/>
      <c r="C69" s="12"/>
      <c r="D69" s="17"/>
      <c r="E69" s="15"/>
      <c r="F69" s="44"/>
      <c r="G69" s="38"/>
      <c r="H69" s="18">
        <f t="shared" si="2"/>
        <v>0</v>
      </c>
      <c r="I69" s="37"/>
      <c r="J69" s="19"/>
    </row>
    <row r="70" spans="1:10" ht="33.75" customHeight="1" x14ac:dyDescent="0.25">
      <c r="A70" s="10">
        <f t="shared" si="3"/>
        <v>27</v>
      </c>
      <c r="B70" s="36"/>
      <c r="C70" s="12"/>
      <c r="D70" s="16"/>
      <c r="E70" s="15"/>
      <c r="F70" s="44"/>
      <c r="G70" s="38"/>
      <c r="H70" s="18">
        <f t="shared" si="2"/>
        <v>0</v>
      </c>
      <c r="I70" s="37"/>
      <c r="J70" s="19"/>
    </row>
    <row r="71" spans="1:10" ht="33.75" customHeight="1" x14ac:dyDescent="0.25">
      <c r="A71" s="10">
        <f t="shared" si="3"/>
        <v>28</v>
      </c>
      <c r="B71" s="36"/>
      <c r="C71" s="12"/>
      <c r="D71" s="17"/>
      <c r="E71" s="15"/>
      <c r="F71" s="44"/>
      <c r="G71" s="38"/>
      <c r="H71" s="18">
        <f t="shared" si="2"/>
        <v>0</v>
      </c>
      <c r="I71" s="37"/>
      <c r="J71" s="19"/>
    </row>
    <row r="72" spans="1:10" ht="33.75" customHeight="1" x14ac:dyDescent="0.25">
      <c r="A72" s="10">
        <f t="shared" si="3"/>
        <v>29</v>
      </c>
      <c r="B72" s="36"/>
      <c r="C72" s="12"/>
      <c r="D72" s="16"/>
      <c r="E72" s="15"/>
      <c r="F72" s="44"/>
      <c r="G72" s="38"/>
      <c r="H72" s="18">
        <f t="shared" si="2"/>
        <v>0</v>
      </c>
      <c r="I72" s="37"/>
      <c r="J72" s="19"/>
    </row>
    <row r="73" spans="1:10" ht="33.75" customHeight="1" x14ac:dyDescent="0.25">
      <c r="A73" s="10">
        <f t="shared" si="3"/>
        <v>30</v>
      </c>
      <c r="B73" s="36"/>
      <c r="C73" s="12"/>
      <c r="D73" s="17"/>
      <c r="E73" s="15"/>
      <c r="F73" s="44"/>
      <c r="G73" s="38"/>
      <c r="H73" s="18">
        <f t="shared" si="2"/>
        <v>0</v>
      </c>
      <c r="I73" s="37"/>
      <c r="J73" s="19"/>
    </row>
    <row r="74" spans="1:10" ht="33.75" customHeight="1" x14ac:dyDescent="0.25">
      <c r="A74" s="10">
        <f t="shared" si="3"/>
        <v>31</v>
      </c>
      <c r="B74" s="36"/>
      <c r="C74" s="12"/>
      <c r="D74" s="16"/>
      <c r="E74" s="15"/>
      <c r="F74" s="44"/>
      <c r="G74" s="38"/>
      <c r="H74" s="18">
        <f t="shared" si="2"/>
        <v>0</v>
      </c>
      <c r="I74" s="37"/>
      <c r="J74" s="19"/>
    </row>
    <row r="75" spans="1:10" ht="33.75" customHeight="1" x14ac:dyDescent="0.25">
      <c r="A75" s="10">
        <f t="shared" si="3"/>
        <v>32</v>
      </c>
      <c r="B75" s="36"/>
      <c r="C75" s="12"/>
      <c r="D75" s="17"/>
      <c r="E75" s="15"/>
      <c r="F75" s="44"/>
      <c r="G75" s="38"/>
      <c r="H75" s="18">
        <f t="shared" si="2"/>
        <v>0</v>
      </c>
      <c r="I75" s="37"/>
      <c r="J75" s="19"/>
    </row>
    <row r="76" spans="1:10" ht="33.75" customHeight="1" x14ac:dyDescent="0.25">
      <c r="A76" s="10">
        <f t="shared" si="3"/>
        <v>33</v>
      </c>
      <c r="B76" s="36"/>
      <c r="C76" s="12"/>
      <c r="D76" s="16"/>
      <c r="E76" s="15"/>
      <c r="F76" s="44"/>
      <c r="G76" s="38"/>
      <c r="H76" s="18">
        <f t="shared" si="2"/>
        <v>0</v>
      </c>
      <c r="I76" s="37"/>
      <c r="J76" s="19"/>
    </row>
    <row r="77" spans="1:10" ht="33.75" customHeight="1" x14ac:dyDescent="0.25">
      <c r="A77" s="10">
        <f t="shared" si="3"/>
        <v>34</v>
      </c>
      <c r="B77" s="36"/>
      <c r="C77" s="12"/>
      <c r="D77" s="17"/>
      <c r="E77" s="15"/>
      <c r="F77" s="44"/>
      <c r="G77" s="38"/>
      <c r="H77" s="18">
        <f t="shared" si="2"/>
        <v>0</v>
      </c>
      <c r="I77" s="37"/>
      <c r="J77" s="19"/>
    </row>
    <row r="78" spans="1:10" ht="33.75" customHeight="1" x14ac:dyDescent="0.25">
      <c r="A78" s="10">
        <f t="shared" si="3"/>
        <v>35</v>
      </c>
      <c r="B78" s="36"/>
      <c r="C78" s="12"/>
      <c r="D78" s="16"/>
      <c r="E78" s="15"/>
      <c r="F78" s="44"/>
      <c r="G78" s="38"/>
      <c r="H78" s="18">
        <f t="shared" si="2"/>
        <v>0</v>
      </c>
      <c r="I78" s="37"/>
      <c r="J78" s="19"/>
    </row>
    <row r="79" spans="1:10" ht="33.75" customHeight="1" x14ac:dyDescent="0.25">
      <c r="A79" s="10">
        <f t="shared" si="3"/>
        <v>36</v>
      </c>
      <c r="B79" s="36"/>
      <c r="C79" s="12"/>
      <c r="D79" s="17"/>
      <c r="E79" s="15"/>
      <c r="F79" s="44"/>
      <c r="G79" s="38"/>
      <c r="H79" s="18">
        <f t="shared" si="2"/>
        <v>0</v>
      </c>
      <c r="I79" s="37"/>
      <c r="J79" s="19"/>
    </row>
    <row r="80" spans="1:10" ht="33.75" customHeight="1" x14ac:dyDescent="0.25">
      <c r="A80" s="10">
        <f t="shared" si="3"/>
        <v>37</v>
      </c>
      <c r="B80" s="36"/>
      <c r="C80" s="12"/>
      <c r="D80" s="16"/>
      <c r="E80" s="15"/>
      <c r="F80" s="44"/>
      <c r="G80" s="38"/>
      <c r="H80" s="18">
        <f t="shared" si="2"/>
        <v>0</v>
      </c>
      <c r="I80" s="37"/>
      <c r="J80" s="19"/>
    </row>
    <row r="81" spans="1:10" ht="33.75" customHeight="1" x14ac:dyDescent="0.25">
      <c r="A81" s="10">
        <f t="shared" si="3"/>
        <v>38</v>
      </c>
      <c r="B81" s="36"/>
      <c r="C81" s="12"/>
      <c r="D81" s="17"/>
      <c r="E81" s="15"/>
      <c r="F81" s="44"/>
      <c r="G81" s="38"/>
      <c r="H81" s="18">
        <f t="shared" si="2"/>
        <v>0</v>
      </c>
      <c r="I81" s="37"/>
      <c r="J81" s="19"/>
    </row>
    <row r="82" spans="1:10" ht="33.75" customHeight="1" x14ac:dyDescent="0.25">
      <c r="A82" s="10">
        <f t="shared" si="3"/>
        <v>39</v>
      </c>
      <c r="B82" s="36"/>
      <c r="C82" s="12"/>
      <c r="D82" s="16"/>
      <c r="E82" s="15"/>
      <c r="F82" s="44"/>
      <c r="G82" s="38"/>
      <c r="H82" s="18">
        <f t="shared" si="2"/>
        <v>0</v>
      </c>
      <c r="I82" s="37"/>
      <c r="J82" s="19"/>
    </row>
    <row r="83" spans="1:10" ht="33.75" customHeight="1" thickBot="1" x14ac:dyDescent="0.3">
      <c r="A83" s="10">
        <f t="shared" si="3"/>
        <v>40</v>
      </c>
      <c r="B83" s="36"/>
      <c r="C83" s="12"/>
      <c r="D83" s="126"/>
      <c r="E83" s="15"/>
      <c r="F83" s="44"/>
      <c r="G83" s="38"/>
      <c r="H83" s="18">
        <f t="shared" si="2"/>
        <v>0</v>
      </c>
      <c r="I83" s="37"/>
      <c r="J83" s="19"/>
    </row>
    <row r="84" spans="1:10" ht="36" customHeight="1" thickBot="1" x14ac:dyDescent="0.3">
      <c r="A84" s="195"/>
      <c r="B84" s="196"/>
      <c r="C84" s="122"/>
      <c r="D84" s="124"/>
      <c r="E84" s="91"/>
      <c r="F84" s="61"/>
      <c r="G84" s="62"/>
      <c r="H84" s="219" t="s">
        <v>64</v>
      </c>
      <c r="I84" s="220"/>
      <c r="J84" s="63">
        <f>SUM(Table1426[Amount 
Paid by HSED])</f>
        <v>0</v>
      </c>
    </row>
    <row r="85" spans="1:10" x14ac:dyDescent="0.25">
      <c r="A85" s="5"/>
      <c r="B85" s="2"/>
      <c r="C85" s="13"/>
      <c r="D85" s="5"/>
      <c r="E85" s="5"/>
      <c r="F85" s="9"/>
      <c r="G85" s="28"/>
      <c r="H85" s="28"/>
      <c r="I85" s="11"/>
      <c r="J85" s="2"/>
    </row>
    <row r="86" spans="1:10" x14ac:dyDescent="0.25">
      <c r="A86" s="5"/>
      <c r="B86" s="2"/>
      <c r="C86" s="13"/>
      <c r="D86" s="5"/>
      <c r="E86" s="5"/>
      <c r="F86" s="9"/>
      <c r="G86" s="28"/>
      <c r="H86" s="28"/>
      <c r="I86" s="11"/>
      <c r="J86" s="2"/>
    </row>
    <row r="87" spans="1:10" x14ac:dyDescent="0.25">
      <c r="A87" s="5"/>
      <c r="B87" s="2"/>
      <c r="C87" s="13"/>
      <c r="D87" s="5"/>
      <c r="E87" s="5"/>
      <c r="F87" s="9"/>
      <c r="G87" s="28"/>
      <c r="H87" s="28"/>
      <c r="I87" s="11"/>
      <c r="J87" s="2"/>
    </row>
    <row r="88" spans="1:10" x14ac:dyDescent="0.25">
      <c r="A88" s="5"/>
      <c r="B88" s="2"/>
      <c r="C88" s="13"/>
      <c r="D88" s="5"/>
      <c r="E88" s="5"/>
      <c r="F88" s="9"/>
      <c r="G88" s="28"/>
      <c r="H88" s="28"/>
      <c r="I88" s="11"/>
      <c r="J88" s="2"/>
    </row>
    <row r="89" spans="1:10" x14ac:dyDescent="0.25">
      <c r="A89" s="5"/>
      <c r="B89" s="2"/>
      <c r="C89" s="13"/>
      <c r="D89" s="5"/>
      <c r="E89" s="5"/>
      <c r="F89" s="9"/>
      <c r="G89" s="28"/>
      <c r="H89" s="28"/>
      <c r="I89" s="11"/>
      <c r="J89" s="2"/>
    </row>
    <row r="90" spans="1:10" x14ac:dyDescent="0.25">
      <c r="A90" s="5"/>
      <c r="B90" s="2"/>
      <c r="C90" s="13"/>
      <c r="D90" s="5"/>
      <c r="E90" s="5"/>
      <c r="F90" s="9"/>
      <c r="G90" s="28"/>
      <c r="H90" s="28"/>
      <c r="I90" s="11"/>
      <c r="J90" s="2"/>
    </row>
    <row r="91" spans="1:10" x14ac:dyDescent="0.25">
      <c r="A91" s="5"/>
      <c r="B91" s="2"/>
      <c r="C91" s="13"/>
      <c r="D91" s="5"/>
      <c r="E91" s="5"/>
      <c r="F91" s="9"/>
      <c r="G91" s="28"/>
      <c r="H91" s="28"/>
      <c r="I91" s="11"/>
      <c r="J91" s="2"/>
    </row>
    <row r="92" spans="1:10" x14ac:dyDescent="0.25">
      <c r="A92" s="5"/>
      <c r="B92" s="2"/>
      <c r="C92" s="13"/>
      <c r="D92" s="5"/>
      <c r="E92" s="5"/>
      <c r="F92" s="9"/>
      <c r="G92" s="28"/>
      <c r="H92" s="28"/>
      <c r="I92" s="11"/>
      <c r="J92" s="2"/>
    </row>
    <row r="93" spans="1:10" x14ac:dyDescent="0.25">
      <c r="A93" s="5"/>
      <c r="B93" s="2"/>
      <c r="C93" s="13"/>
      <c r="D93" s="5"/>
      <c r="E93" s="5"/>
      <c r="F93" s="9"/>
      <c r="G93" s="28"/>
      <c r="H93" s="28"/>
      <c r="I93" s="11"/>
      <c r="J93" s="2"/>
    </row>
    <row r="94" spans="1:10" x14ac:dyDescent="0.25">
      <c r="A94" s="5"/>
      <c r="B94" s="2"/>
      <c r="C94" s="13"/>
      <c r="D94" s="5"/>
      <c r="E94" s="5"/>
      <c r="F94" s="9"/>
      <c r="G94" s="28"/>
      <c r="H94" s="28"/>
      <c r="I94" s="11"/>
      <c r="J94" s="2"/>
    </row>
    <row r="95" spans="1:10" x14ac:dyDescent="0.25">
      <c r="A95" s="5"/>
      <c r="B95" s="2"/>
      <c r="C95" s="13"/>
      <c r="D95" s="5"/>
      <c r="E95" s="5"/>
      <c r="F95" s="9"/>
      <c r="G95" s="28"/>
      <c r="H95" s="28"/>
      <c r="I95" s="11"/>
      <c r="J95" s="2"/>
    </row>
    <row r="96" spans="1:10" x14ac:dyDescent="0.25">
      <c r="A96" s="5"/>
      <c r="B96" s="2"/>
      <c r="C96" s="13"/>
      <c r="D96" s="5"/>
      <c r="E96" s="5"/>
      <c r="F96" s="9"/>
      <c r="G96" s="26"/>
      <c r="H96" s="26"/>
      <c r="I96" s="11"/>
      <c r="J96" s="2"/>
    </row>
    <row r="97" spans="1:10" x14ac:dyDescent="0.25">
      <c r="A97" s="5"/>
      <c r="B97" s="2"/>
      <c r="C97" s="13"/>
      <c r="D97" s="5"/>
      <c r="E97" s="5"/>
      <c r="F97" s="9"/>
      <c r="G97" s="26"/>
      <c r="H97" s="26"/>
      <c r="I97" s="11"/>
      <c r="J97" s="2"/>
    </row>
    <row r="98" spans="1:10" x14ac:dyDescent="0.25">
      <c r="A98" s="5"/>
      <c r="B98" s="2"/>
      <c r="C98" s="13"/>
      <c r="D98" s="5"/>
      <c r="E98" s="5"/>
      <c r="F98" s="9"/>
      <c r="G98" s="26"/>
      <c r="H98" s="26"/>
      <c r="I98" s="11"/>
      <c r="J98" s="2"/>
    </row>
    <row r="99" spans="1:10" x14ac:dyDescent="0.25">
      <c r="A99" s="5"/>
      <c r="B99" s="2"/>
      <c r="C99" s="13"/>
      <c r="D99" s="5"/>
      <c r="E99" s="5"/>
      <c r="F99" s="9"/>
      <c r="G99" s="26"/>
      <c r="H99" s="26"/>
      <c r="I99" s="11"/>
      <c r="J99" s="2"/>
    </row>
    <row r="100" spans="1:10" x14ac:dyDescent="0.25">
      <c r="A100" s="5"/>
      <c r="B100" s="2"/>
      <c r="C100" s="13"/>
      <c r="D100" s="5"/>
      <c r="E100" s="5"/>
      <c r="F100" s="9"/>
      <c r="G100" s="26"/>
      <c r="H100" s="26"/>
      <c r="I100" s="11"/>
      <c r="J100" s="2"/>
    </row>
    <row r="101" spans="1:10" x14ac:dyDescent="0.25">
      <c r="A101" s="5"/>
      <c r="B101" s="2"/>
      <c r="C101" s="13"/>
      <c r="D101" s="5"/>
      <c r="E101" s="5"/>
      <c r="F101" s="9"/>
      <c r="G101" s="26"/>
      <c r="H101" s="26"/>
      <c r="I101" s="11"/>
      <c r="J101" s="2"/>
    </row>
    <row r="102" spans="1:10" x14ac:dyDescent="0.25">
      <c r="A102" s="5"/>
      <c r="B102" s="2"/>
      <c r="C102" s="13"/>
      <c r="D102" s="5"/>
      <c r="E102" s="5"/>
      <c r="F102" s="9"/>
      <c r="G102" s="26"/>
      <c r="H102" s="26"/>
      <c r="I102" s="11"/>
      <c r="J102" s="2"/>
    </row>
    <row r="103" spans="1:10" x14ac:dyDescent="0.25">
      <c r="A103" s="5"/>
      <c r="B103" s="2"/>
      <c r="C103" s="13"/>
      <c r="D103" s="5"/>
      <c r="E103" s="5"/>
      <c r="F103" s="9"/>
      <c r="G103" s="26"/>
      <c r="H103" s="26"/>
      <c r="I103" s="11"/>
      <c r="J103" s="2"/>
    </row>
    <row r="104" spans="1:10" x14ac:dyDescent="0.25">
      <c r="A104" s="5"/>
      <c r="B104" s="2"/>
      <c r="C104" s="13"/>
      <c r="D104" s="5"/>
      <c r="E104" s="5"/>
      <c r="F104" s="9"/>
      <c r="G104" s="26"/>
      <c r="H104" s="26"/>
      <c r="I104" s="11"/>
      <c r="J104" s="2"/>
    </row>
    <row r="105" spans="1:10" x14ac:dyDescent="0.25">
      <c r="A105" s="5"/>
      <c r="B105" s="2"/>
      <c r="C105" s="13"/>
      <c r="D105" s="5"/>
      <c r="E105" s="5"/>
      <c r="F105" s="9"/>
      <c r="G105" s="26"/>
      <c r="H105" s="26"/>
      <c r="I105" s="11"/>
      <c r="J105" s="2"/>
    </row>
    <row r="106" spans="1:10" x14ac:dyDescent="0.25">
      <c r="A106" s="5"/>
      <c r="B106" s="2"/>
      <c r="C106" s="13"/>
      <c r="D106" s="5"/>
      <c r="E106" s="5"/>
      <c r="F106" s="9"/>
      <c r="G106" s="26"/>
      <c r="H106" s="26"/>
      <c r="I106" s="11"/>
      <c r="J106" s="2"/>
    </row>
    <row r="107" spans="1:10" x14ac:dyDescent="0.25">
      <c r="A107" s="5"/>
      <c r="B107" s="2"/>
      <c r="C107" s="13"/>
      <c r="D107" s="5"/>
      <c r="E107" s="5"/>
      <c r="F107" s="9"/>
      <c r="G107" s="26"/>
      <c r="H107" s="26"/>
      <c r="I107" s="11"/>
      <c r="J107" s="2"/>
    </row>
    <row r="108" spans="1:10" x14ac:dyDescent="0.25">
      <c r="A108" s="5"/>
      <c r="B108" s="2"/>
      <c r="C108" s="13"/>
      <c r="D108" s="5"/>
      <c r="E108" s="5"/>
      <c r="F108" s="9"/>
      <c r="G108" s="28"/>
      <c r="H108" s="28"/>
      <c r="I108" s="11"/>
      <c r="J108" s="2"/>
    </row>
    <row r="109" spans="1:10" x14ac:dyDescent="0.25">
      <c r="A109" s="5"/>
      <c r="B109" s="2"/>
      <c r="C109" s="13"/>
      <c r="D109" s="5"/>
      <c r="E109" s="5"/>
      <c r="F109" s="9"/>
      <c r="G109" s="43"/>
      <c r="H109" s="43"/>
      <c r="I109" s="11"/>
      <c r="J109" s="2"/>
    </row>
    <row r="110" spans="1:10" x14ac:dyDescent="0.25">
      <c r="A110" s="198" t="s">
        <v>9</v>
      </c>
      <c r="B110" s="198"/>
      <c r="C110" s="71" t="s">
        <v>74</v>
      </c>
      <c r="D110" s="66" t="s">
        <v>75</v>
      </c>
    </row>
    <row r="111" spans="1:10" ht="27.75" customHeight="1" x14ac:dyDescent="0.25">
      <c r="A111" s="198"/>
      <c r="B111" s="198"/>
      <c r="C111" s="58">
        <f>'Back Up Summary'!$G$7</f>
        <v>0</v>
      </c>
      <c r="D111" s="58">
        <f>'Back Up Summary'!$H$7</f>
        <v>0</v>
      </c>
      <c r="E111" s="20"/>
      <c r="F111" s="20"/>
      <c r="G111" s="34"/>
      <c r="H111" s="34"/>
      <c r="I111" s="34"/>
      <c r="J111" s="34"/>
    </row>
    <row r="112" spans="1:10" ht="27.75" customHeight="1" x14ac:dyDescent="0.25">
      <c r="A112" s="198" t="s">
        <v>7</v>
      </c>
      <c r="B112" s="198"/>
      <c r="C112" s="207">
        <f>'Back Up Summary'!$H$10</f>
        <v>0</v>
      </c>
      <c r="D112" s="207"/>
      <c r="E112" s="20"/>
      <c r="F112" s="21"/>
      <c r="G112" s="25"/>
      <c r="H112" s="25"/>
      <c r="I112" s="25"/>
      <c r="J112" s="25"/>
    </row>
    <row r="113" spans="1:10" ht="27.75" customHeight="1" x14ac:dyDescent="0.25">
      <c r="A113" s="198" t="s">
        <v>8</v>
      </c>
      <c r="B113" s="198"/>
      <c r="C113" s="207">
        <f>'Back Up Summary'!$H$11</f>
        <v>0</v>
      </c>
      <c r="D113" s="207"/>
      <c r="E113" s="21"/>
      <c r="F113" s="21"/>
      <c r="G113" s="25"/>
      <c r="H113" s="25"/>
      <c r="I113" s="25"/>
      <c r="J113" s="25"/>
    </row>
    <row r="114" spans="1:10" s="8" customFormat="1" ht="18" customHeight="1" x14ac:dyDescent="0.25">
      <c r="A114" s="215"/>
      <c r="B114" s="215"/>
      <c r="C114" s="223"/>
      <c r="D114" s="223"/>
      <c r="E114" s="25"/>
      <c r="F114" s="25"/>
      <c r="G114" s="25"/>
      <c r="H114" s="25"/>
      <c r="I114" s="20"/>
      <c r="J114" s="20"/>
    </row>
    <row r="115" spans="1:10" ht="56.25" customHeight="1" x14ac:dyDescent="0.25">
      <c r="A115" s="84" t="s">
        <v>0</v>
      </c>
      <c r="B115" s="84" t="s">
        <v>1</v>
      </c>
      <c r="C115" s="84" t="s">
        <v>12</v>
      </c>
      <c r="D115" s="84" t="s">
        <v>3</v>
      </c>
      <c r="E115" s="84" t="s">
        <v>2</v>
      </c>
      <c r="F115" s="84" t="s">
        <v>13</v>
      </c>
      <c r="G115" s="84" t="s">
        <v>4</v>
      </c>
      <c r="H115" s="24" t="s">
        <v>123</v>
      </c>
      <c r="I115" s="84" t="s">
        <v>122</v>
      </c>
      <c r="J115" s="84" t="s">
        <v>10</v>
      </c>
    </row>
    <row r="116" spans="1:10" ht="33.75" customHeight="1" x14ac:dyDescent="0.25">
      <c r="A116" s="10">
        <v>41</v>
      </c>
      <c r="B116" s="36"/>
      <c r="C116" s="12"/>
      <c r="D116" s="16"/>
      <c r="E116" s="15"/>
      <c r="F116" s="44"/>
      <c r="G116" s="38"/>
      <c r="H116" s="18">
        <f t="shared" ref="H116:H135" si="4">IFERROR(I116/G116,0)</f>
        <v>0</v>
      </c>
      <c r="I116" s="37"/>
      <c r="J116" s="19"/>
    </row>
    <row r="117" spans="1:10" ht="33.75" customHeight="1" x14ac:dyDescent="0.25">
      <c r="A117" s="10">
        <v>42</v>
      </c>
      <c r="B117" s="36"/>
      <c r="C117" s="12"/>
      <c r="D117" s="17"/>
      <c r="E117" s="15"/>
      <c r="F117" s="44"/>
      <c r="G117" s="38"/>
      <c r="H117" s="18">
        <f t="shared" si="4"/>
        <v>0</v>
      </c>
      <c r="I117" s="37"/>
      <c r="J117" s="19"/>
    </row>
    <row r="118" spans="1:10" ht="33.75" customHeight="1" x14ac:dyDescent="0.25">
      <c r="A118" s="10">
        <f t="shared" ref="A118:A135" si="5">A117+1</f>
        <v>43</v>
      </c>
      <c r="B118" s="36"/>
      <c r="C118" s="12"/>
      <c r="D118" s="16"/>
      <c r="E118" s="15"/>
      <c r="F118" s="44"/>
      <c r="G118" s="38"/>
      <c r="H118" s="18">
        <f t="shared" si="4"/>
        <v>0</v>
      </c>
      <c r="I118" s="37"/>
      <c r="J118" s="19"/>
    </row>
    <row r="119" spans="1:10" ht="33.75" customHeight="1" x14ac:dyDescent="0.25">
      <c r="A119" s="10">
        <f t="shared" si="5"/>
        <v>44</v>
      </c>
      <c r="B119" s="36"/>
      <c r="C119" s="12"/>
      <c r="D119" s="17"/>
      <c r="E119" s="15"/>
      <c r="F119" s="44"/>
      <c r="G119" s="38"/>
      <c r="H119" s="18">
        <f t="shared" si="4"/>
        <v>0</v>
      </c>
      <c r="I119" s="37"/>
      <c r="J119" s="19"/>
    </row>
    <row r="120" spans="1:10" ht="33.75" customHeight="1" x14ac:dyDescent="0.25">
      <c r="A120" s="10">
        <f t="shared" si="5"/>
        <v>45</v>
      </c>
      <c r="B120" s="36"/>
      <c r="C120" s="12"/>
      <c r="D120" s="16"/>
      <c r="E120" s="15"/>
      <c r="F120" s="44"/>
      <c r="G120" s="38"/>
      <c r="H120" s="18">
        <f t="shared" si="4"/>
        <v>0</v>
      </c>
      <c r="I120" s="37"/>
      <c r="J120" s="19"/>
    </row>
    <row r="121" spans="1:10" ht="33.75" customHeight="1" x14ac:dyDescent="0.25">
      <c r="A121" s="10">
        <f t="shared" si="5"/>
        <v>46</v>
      </c>
      <c r="B121" s="36"/>
      <c r="C121" s="12"/>
      <c r="D121" s="17"/>
      <c r="E121" s="15"/>
      <c r="F121" s="44"/>
      <c r="G121" s="38"/>
      <c r="H121" s="18">
        <f t="shared" si="4"/>
        <v>0</v>
      </c>
      <c r="I121" s="37"/>
      <c r="J121" s="19"/>
    </row>
    <row r="122" spans="1:10" ht="33.75" customHeight="1" x14ac:dyDescent="0.25">
      <c r="A122" s="10">
        <f t="shared" si="5"/>
        <v>47</v>
      </c>
      <c r="B122" s="36"/>
      <c r="C122" s="12"/>
      <c r="D122" s="16"/>
      <c r="E122" s="15"/>
      <c r="F122" s="44"/>
      <c r="G122" s="38"/>
      <c r="H122" s="18">
        <f t="shared" si="4"/>
        <v>0</v>
      </c>
      <c r="I122" s="37"/>
      <c r="J122" s="19"/>
    </row>
    <row r="123" spans="1:10" ht="33.75" customHeight="1" x14ac:dyDescent="0.25">
      <c r="A123" s="10">
        <f t="shared" si="5"/>
        <v>48</v>
      </c>
      <c r="B123" s="36"/>
      <c r="C123" s="12"/>
      <c r="D123" s="17"/>
      <c r="E123" s="15"/>
      <c r="F123" s="44"/>
      <c r="G123" s="38"/>
      <c r="H123" s="18">
        <f t="shared" si="4"/>
        <v>0</v>
      </c>
      <c r="I123" s="37"/>
      <c r="J123" s="19"/>
    </row>
    <row r="124" spans="1:10" ht="33.75" customHeight="1" x14ac:dyDescent="0.25">
      <c r="A124" s="10">
        <f t="shared" si="5"/>
        <v>49</v>
      </c>
      <c r="B124" s="36"/>
      <c r="C124" s="12"/>
      <c r="D124" s="16"/>
      <c r="E124" s="15"/>
      <c r="F124" s="44"/>
      <c r="G124" s="38"/>
      <c r="H124" s="18">
        <f t="shared" si="4"/>
        <v>0</v>
      </c>
      <c r="I124" s="37"/>
      <c r="J124" s="19"/>
    </row>
    <row r="125" spans="1:10" ht="33.75" customHeight="1" x14ac:dyDescent="0.25">
      <c r="A125" s="10">
        <f t="shared" si="5"/>
        <v>50</v>
      </c>
      <c r="B125" s="36"/>
      <c r="C125" s="12"/>
      <c r="D125" s="17"/>
      <c r="E125" s="15"/>
      <c r="F125" s="44"/>
      <c r="G125" s="38"/>
      <c r="H125" s="18">
        <f t="shared" si="4"/>
        <v>0</v>
      </c>
      <c r="I125" s="37"/>
      <c r="J125" s="19"/>
    </row>
    <row r="126" spans="1:10" ht="33.75" customHeight="1" x14ac:dyDescent="0.25">
      <c r="A126" s="10">
        <f t="shared" si="5"/>
        <v>51</v>
      </c>
      <c r="B126" s="36"/>
      <c r="C126" s="12"/>
      <c r="D126" s="16"/>
      <c r="E126" s="15"/>
      <c r="F126" s="44"/>
      <c r="G126" s="38"/>
      <c r="H126" s="18">
        <f t="shared" si="4"/>
        <v>0</v>
      </c>
      <c r="I126" s="37"/>
      <c r="J126" s="19"/>
    </row>
    <row r="127" spans="1:10" ht="33.75" customHeight="1" x14ac:dyDescent="0.25">
      <c r="A127" s="10">
        <f t="shared" si="5"/>
        <v>52</v>
      </c>
      <c r="B127" s="36"/>
      <c r="C127" s="12"/>
      <c r="D127" s="17"/>
      <c r="E127" s="15"/>
      <c r="F127" s="44"/>
      <c r="G127" s="38"/>
      <c r="H127" s="18">
        <f t="shared" si="4"/>
        <v>0</v>
      </c>
      <c r="I127" s="37"/>
      <c r="J127" s="19"/>
    </row>
    <row r="128" spans="1:10" ht="33.75" customHeight="1" x14ac:dyDescent="0.25">
      <c r="A128" s="10">
        <f t="shared" si="5"/>
        <v>53</v>
      </c>
      <c r="B128" s="36"/>
      <c r="C128" s="12"/>
      <c r="D128" s="16"/>
      <c r="E128" s="15"/>
      <c r="F128" s="44"/>
      <c r="G128" s="38"/>
      <c r="H128" s="18">
        <f t="shared" si="4"/>
        <v>0</v>
      </c>
      <c r="I128" s="37"/>
      <c r="J128" s="19"/>
    </row>
    <row r="129" spans="1:10" ht="33.75" customHeight="1" x14ac:dyDescent="0.25">
      <c r="A129" s="10">
        <f t="shared" si="5"/>
        <v>54</v>
      </c>
      <c r="B129" s="36"/>
      <c r="C129" s="12"/>
      <c r="D129" s="17"/>
      <c r="E129" s="15"/>
      <c r="F129" s="44"/>
      <c r="G129" s="38"/>
      <c r="H129" s="18">
        <f t="shared" si="4"/>
        <v>0</v>
      </c>
      <c r="I129" s="37"/>
      <c r="J129" s="19"/>
    </row>
    <row r="130" spans="1:10" ht="33.75" customHeight="1" x14ac:dyDescent="0.25">
      <c r="A130" s="10">
        <f t="shared" si="5"/>
        <v>55</v>
      </c>
      <c r="B130" s="36"/>
      <c r="C130" s="12"/>
      <c r="D130" s="16"/>
      <c r="E130" s="15"/>
      <c r="F130" s="44"/>
      <c r="G130" s="38"/>
      <c r="H130" s="18">
        <f t="shared" si="4"/>
        <v>0</v>
      </c>
      <c r="I130" s="37"/>
      <c r="J130" s="19"/>
    </row>
    <row r="131" spans="1:10" ht="33.75" customHeight="1" x14ac:dyDescent="0.25">
      <c r="A131" s="10">
        <f t="shared" si="5"/>
        <v>56</v>
      </c>
      <c r="B131" s="36"/>
      <c r="C131" s="12"/>
      <c r="D131" s="17"/>
      <c r="E131" s="15"/>
      <c r="F131" s="44"/>
      <c r="G131" s="38"/>
      <c r="H131" s="18">
        <f t="shared" si="4"/>
        <v>0</v>
      </c>
      <c r="I131" s="37"/>
      <c r="J131" s="19"/>
    </row>
    <row r="132" spans="1:10" ht="33.75" customHeight="1" x14ac:dyDescent="0.25">
      <c r="A132" s="10">
        <f t="shared" si="5"/>
        <v>57</v>
      </c>
      <c r="B132" s="36"/>
      <c r="C132" s="12"/>
      <c r="D132" s="16"/>
      <c r="E132" s="15"/>
      <c r="F132" s="44"/>
      <c r="G132" s="38"/>
      <c r="H132" s="18">
        <f t="shared" si="4"/>
        <v>0</v>
      </c>
      <c r="I132" s="37"/>
      <c r="J132" s="19"/>
    </row>
    <row r="133" spans="1:10" ht="33.75" customHeight="1" x14ac:dyDescent="0.25">
      <c r="A133" s="10">
        <f t="shared" si="5"/>
        <v>58</v>
      </c>
      <c r="B133" s="36"/>
      <c r="C133" s="12"/>
      <c r="D133" s="17"/>
      <c r="E133" s="15"/>
      <c r="F133" s="44"/>
      <c r="G133" s="38"/>
      <c r="H133" s="18">
        <f t="shared" si="4"/>
        <v>0</v>
      </c>
      <c r="I133" s="37"/>
      <c r="J133" s="19"/>
    </row>
    <row r="134" spans="1:10" ht="33.75" customHeight="1" x14ac:dyDescent="0.25">
      <c r="A134" s="10">
        <f t="shared" si="5"/>
        <v>59</v>
      </c>
      <c r="B134" s="36"/>
      <c r="C134" s="12"/>
      <c r="D134" s="16"/>
      <c r="E134" s="15"/>
      <c r="F134" s="44"/>
      <c r="G134" s="38"/>
      <c r="H134" s="18">
        <f t="shared" si="4"/>
        <v>0</v>
      </c>
      <c r="I134" s="37"/>
      <c r="J134" s="19"/>
    </row>
    <row r="135" spans="1:10" ht="33.75" customHeight="1" thickBot="1" x14ac:dyDescent="0.3">
      <c r="A135" s="10">
        <f t="shared" si="5"/>
        <v>60</v>
      </c>
      <c r="B135" s="36"/>
      <c r="C135" s="12"/>
      <c r="D135" s="126"/>
      <c r="E135" s="15"/>
      <c r="F135" s="44"/>
      <c r="G135" s="38"/>
      <c r="H135" s="18">
        <f t="shared" si="4"/>
        <v>0</v>
      </c>
      <c r="I135" s="37"/>
      <c r="J135" s="19"/>
    </row>
    <row r="136" spans="1:10" ht="36" customHeight="1" thickBot="1" x14ac:dyDescent="0.3">
      <c r="A136" s="195"/>
      <c r="B136" s="196"/>
      <c r="C136" s="122"/>
      <c r="D136" s="124"/>
      <c r="E136" s="91"/>
      <c r="F136" s="61"/>
      <c r="G136" s="62"/>
      <c r="H136" s="219" t="s">
        <v>65</v>
      </c>
      <c r="I136" s="220"/>
      <c r="J136" s="63">
        <f>SUM(Table141525[Amount 
Paid by HSED])</f>
        <v>0</v>
      </c>
    </row>
    <row r="137" spans="1:10" x14ac:dyDescent="0.25">
      <c r="A137" s="5"/>
      <c r="B137" s="2"/>
      <c r="C137" s="13"/>
      <c r="D137" s="5"/>
      <c r="E137" s="5"/>
      <c r="F137" s="9"/>
      <c r="G137" s="26"/>
      <c r="H137" s="26"/>
      <c r="I137" s="11"/>
      <c r="J137" s="2"/>
    </row>
    <row r="138" spans="1:10" x14ac:dyDescent="0.25">
      <c r="A138" s="5"/>
      <c r="B138" s="2"/>
      <c r="C138" s="13"/>
      <c r="D138" s="5"/>
      <c r="E138" s="5"/>
      <c r="F138" s="9"/>
      <c r="G138" s="28"/>
      <c r="H138" s="28"/>
      <c r="I138" s="11"/>
      <c r="J138" s="2"/>
    </row>
    <row r="139" spans="1:10" x14ac:dyDescent="0.25">
      <c r="A139" s="5"/>
      <c r="B139" s="2"/>
      <c r="C139" s="13"/>
      <c r="D139" s="5"/>
      <c r="E139" s="5"/>
      <c r="F139" s="9"/>
      <c r="G139" s="28"/>
      <c r="H139" s="28"/>
      <c r="I139" s="11"/>
      <c r="J139" s="2"/>
    </row>
    <row r="140" spans="1:10" x14ac:dyDescent="0.25">
      <c r="A140" s="5"/>
      <c r="B140" s="2"/>
      <c r="C140" s="13"/>
      <c r="D140" s="5"/>
      <c r="E140" s="5"/>
      <c r="F140" s="9"/>
      <c r="G140" s="28"/>
      <c r="H140" s="28"/>
      <c r="I140" s="11"/>
      <c r="J140" s="2"/>
    </row>
    <row r="141" spans="1:10" x14ac:dyDescent="0.25">
      <c r="A141" s="5"/>
      <c r="B141" s="2"/>
      <c r="C141" s="13"/>
      <c r="D141" s="5"/>
      <c r="E141" s="5"/>
      <c r="F141" s="9"/>
      <c r="G141" s="28"/>
      <c r="H141" s="28"/>
      <c r="I141" s="11"/>
      <c r="J141" s="2"/>
    </row>
    <row r="142" spans="1:10" x14ac:dyDescent="0.25">
      <c r="A142" s="5"/>
      <c r="B142" s="2"/>
      <c r="C142" s="13"/>
      <c r="D142" s="5"/>
      <c r="E142" s="5"/>
      <c r="F142" s="9"/>
      <c r="G142" s="28"/>
      <c r="H142" s="28"/>
      <c r="I142" s="11"/>
      <c r="J142" s="2"/>
    </row>
    <row r="143" spans="1:10" x14ac:dyDescent="0.25">
      <c r="A143" s="5"/>
      <c r="B143" s="2"/>
      <c r="C143" s="13"/>
      <c r="D143" s="5"/>
      <c r="E143" s="5"/>
      <c r="F143" s="9"/>
      <c r="G143" s="28"/>
      <c r="H143" s="28"/>
      <c r="I143" s="11"/>
      <c r="J143" s="2"/>
    </row>
    <row r="144" spans="1:10" x14ac:dyDescent="0.25">
      <c r="A144" s="5"/>
      <c r="B144" s="2"/>
      <c r="C144" s="13"/>
      <c r="D144" s="5"/>
      <c r="E144" s="5"/>
      <c r="F144" s="9"/>
      <c r="G144" s="28"/>
      <c r="H144" s="28"/>
      <c r="I144" s="11"/>
      <c r="J144" s="2"/>
    </row>
    <row r="145" spans="1:10" x14ac:dyDescent="0.25">
      <c r="A145" s="5"/>
      <c r="B145" s="2"/>
      <c r="C145" s="13"/>
      <c r="D145" s="5"/>
      <c r="E145" s="5"/>
      <c r="F145" s="9"/>
      <c r="G145" s="28"/>
      <c r="H145" s="28"/>
      <c r="I145" s="11"/>
      <c r="J145" s="2"/>
    </row>
    <row r="146" spans="1:10" x14ac:dyDescent="0.25">
      <c r="A146" s="5"/>
      <c r="B146" s="2"/>
      <c r="C146" s="13"/>
      <c r="D146" s="5"/>
      <c r="E146" s="5"/>
      <c r="F146" s="9"/>
      <c r="G146" s="28"/>
      <c r="H146" s="28"/>
      <c r="I146" s="11"/>
      <c r="J146" s="2"/>
    </row>
    <row r="147" spans="1:10" x14ac:dyDescent="0.25">
      <c r="A147" s="5"/>
      <c r="B147" s="2"/>
      <c r="C147" s="13"/>
      <c r="D147" s="5"/>
      <c r="E147" s="5"/>
      <c r="F147" s="9"/>
      <c r="G147" s="28"/>
      <c r="H147" s="28"/>
      <c r="I147" s="11"/>
      <c r="J147" s="2"/>
    </row>
    <row r="148" spans="1:10" x14ac:dyDescent="0.25">
      <c r="A148" s="5"/>
      <c r="B148" s="2"/>
      <c r="C148" s="13"/>
      <c r="D148" s="5"/>
      <c r="E148" s="5"/>
      <c r="F148" s="9"/>
      <c r="G148" s="28"/>
      <c r="H148" s="28"/>
      <c r="I148" s="11"/>
      <c r="J148" s="2"/>
    </row>
    <row r="149" spans="1:10" x14ac:dyDescent="0.25">
      <c r="A149" s="5"/>
      <c r="B149" s="2"/>
      <c r="C149" s="13"/>
      <c r="D149" s="5"/>
      <c r="E149" s="5"/>
      <c r="F149" s="9"/>
      <c r="G149" s="28"/>
      <c r="H149" s="28"/>
      <c r="I149" s="11"/>
      <c r="J149" s="2"/>
    </row>
    <row r="150" spans="1:10" x14ac:dyDescent="0.25">
      <c r="A150" s="5"/>
      <c r="B150" s="2"/>
      <c r="C150" s="13"/>
      <c r="D150" s="5"/>
      <c r="E150" s="5"/>
      <c r="F150" s="9"/>
      <c r="G150" s="26"/>
      <c r="H150" s="26"/>
      <c r="I150" s="11"/>
      <c r="J150" s="2"/>
    </row>
    <row r="151" spans="1:10" x14ac:dyDescent="0.25">
      <c r="A151" s="5"/>
      <c r="B151" s="2"/>
      <c r="C151" s="13"/>
      <c r="D151" s="5"/>
      <c r="E151" s="5"/>
      <c r="F151" s="9"/>
      <c r="G151" s="26"/>
      <c r="H151" s="26"/>
      <c r="I151" s="11"/>
      <c r="J151" s="2"/>
    </row>
    <row r="152" spans="1:10" x14ac:dyDescent="0.25">
      <c r="A152" s="5"/>
      <c r="B152" s="2"/>
      <c r="C152" s="13"/>
      <c r="D152" s="5"/>
      <c r="E152" s="5"/>
      <c r="F152" s="9"/>
      <c r="G152" s="26"/>
      <c r="H152" s="26"/>
      <c r="I152" s="11"/>
      <c r="J152" s="2"/>
    </row>
    <row r="153" spans="1:10" x14ac:dyDescent="0.25">
      <c r="A153" s="5"/>
      <c r="B153" s="2"/>
      <c r="C153" s="13"/>
      <c r="D153" s="5"/>
      <c r="E153" s="5"/>
      <c r="F153" s="9"/>
      <c r="G153" s="26"/>
      <c r="H153" s="26"/>
      <c r="I153" s="11"/>
      <c r="J153" s="2"/>
    </row>
    <row r="154" spans="1:10" x14ac:dyDescent="0.25">
      <c r="A154" s="5"/>
      <c r="B154" s="2"/>
      <c r="C154" s="13"/>
      <c r="D154" s="5"/>
      <c r="E154" s="5"/>
      <c r="F154" s="9"/>
      <c r="G154" s="26"/>
      <c r="H154" s="26"/>
      <c r="I154" s="11"/>
      <c r="J154" s="2"/>
    </row>
    <row r="155" spans="1:10" x14ac:dyDescent="0.25">
      <c r="A155" s="5"/>
      <c r="B155" s="2"/>
      <c r="C155" s="13"/>
      <c r="D155" s="5"/>
      <c r="E155" s="5"/>
      <c r="F155" s="9"/>
      <c r="G155" s="26"/>
      <c r="H155" s="26"/>
      <c r="I155" s="11"/>
      <c r="J155" s="2"/>
    </row>
    <row r="156" spans="1:10" x14ac:dyDescent="0.25">
      <c r="A156" s="5"/>
      <c r="B156" s="2"/>
      <c r="C156" s="13"/>
      <c r="D156" s="5"/>
      <c r="E156" s="5"/>
      <c r="F156" s="9"/>
      <c r="G156" s="26"/>
      <c r="H156" s="26"/>
      <c r="I156" s="11"/>
      <c r="J156" s="2"/>
    </row>
    <row r="157" spans="1:10" x14ac:dyDescent="0.25">
      <c r="A157" s="5"/>
      <c r="B157" s="2"/>
      <c r="C157" s="13"/>
      <c r="D157" s="5"/>
      <c r="E157" s="5"/>
      <c r="F157" s="9"/>
      <c r="G157" s="26"/>
      <c r="H157" s="26"/>
      <c r="I157" s="11"/>
      <c r="J157" s="2"/>
    </row>
    <row r="158" spans="1:10" x14ac:dyDescent="0.25">
      <c r="A158" s="5"/>
      <c r="B158" s="2"/>
      <c r="C158" s="13"/>
      <c r="D158" s="5"/>
      <c r="E158" s="5"/>
      <c r="F158" s="9"/>
      <c r="G158" s="26"/>
      <c r="H158" s="26"/>
      <c r="I158" s="11"/>
      <c r="J158" s="2"/>
    </row>
    <row r="159" spans="1:10" x14ac:dyDescent="0.25">
      <c r="A159" s="5"/>
      <c r="B159" s="2"/>
      <c r="C159" s="13"/>
      <c r="D159" s="5"/>
      <c r="E159" s="5"/>
      <c r="F159" s="9"/>
      <c r="G159" s="26"/>
      <c r="H159" s="26"/>
      <c r="I159" s="11"/>
      <c r="J159" s="2"/>
    </row>
    <row r="160" spans="1:10" x14ac:dyDescent="0.25">
      <c r="A160" s="5"/>
      <c r="B160" s="2"/>
      <c r="C160" s="13"/>
      <c r="D160" s="5"/>
      <c r="E160" s="5"/>
      <c r="F160" s="9"/>
      <c r="G160" s="26"/>
      <c r="H160" s="26"/>
      <c r="I160" s="11"/>
      <c r="J160" s="2"/>
    </row>
    <row r="162" spans="1:10" x14ac:dyDescent="0.25">
      <c r="A162" s="198" t="s">
        <v>9</v>
      </c>
      <c r="B162" s="198"/>
      <c r="C162" s="71" t="s">
        <v>74</v>
      </c>
      <c r="D162" s="66" t="s">
        <v>75</v>
      </c>
    </row>
    <row r="163" spans="1:10" ht="27.75" customHeight="1" x14ac:dyDescent="0.25">
      <c r="A163" s="198"/>
      <c r="B163" s="198"/>
      <c r="C163" s="58">
        <f>'Back Up Summary'!$G$7</f>
        <v>0</v>
      </c>
      <c r="D163" s="58">
        <f>'Back Up Summary'!$H$7</f>
        <v>0</v>
      </c>
      <c r="E163" s="20"/>
      <c r="F163" s="20"/>
      <c r="G163" s="34"/>
      <c r="H163" s="34"/>
      <c r="I163" s="34"/>
      <c r="J163" s="34"/>
    </row>
    <row r="164" spans="1:10" ht="27.75" customHeight="1" x14ac:dyDescent="0.25">
      <c r="A164" s="198" t="s">
        <v>7</v>
      </c>
      <c r="B164" s="198"/>
      <c r="C164" s="207">
        <f>'Back Up Summary'!$H$10</f>
        <v>0</v>
      </c>
      <c r="D164" s="207"/>
      <c r="E164" s="20"/>
      <c r="F164" s="21"/>
      <c r="G164" s="25"/>
      <c r="H164" s="25"/>
      <c r="I164" s="25"/>
      <c r="J164" s="25"/>
    </row>
    <row r="165" spans="1:10" ht="27.75" customHeight="1" x14ac:dyDescent="0.25">
      <c r="A165" s="198" t="s">
        <v>8</v>
      </c>
      <c r="B165" s="198"/>
      <c r="C165" s="207">
        <f>'Back Up Summary'!$H$11</f>
        <v>0</v>
      </c>
      <c r="D165" s="207"/>
      <c r="E165" s="21"/>
      <c r="F165" s="21"/>
      <c r="G165" s="25"/>
      <c r="H165" s="217"/>
      <c r="I165" s="217"/>
      <c r="J165" s="217"/>
    </row>
    <row r="166" spans="1:10" ht="27" customHeight="1" x14ac:dyDescent="0.25">
      <c r="A166" s="215"/>
      <c r="B166" s="215"/>
      <c r="C166" s="216"/>
      <c r="D166" s="216"/>
      <c r="E166" s="21"/>
      <c r="F166" s="21"/>
      <c r="G166" s="25"/>
      <c r="H166" s="218"/>
      <c r="I166" s="218"/>
      <c r="J166" s="218"/>
    </row>
    <row r="167" spans="1:10" s="8" customFormat="1" ht="18" customHeight="1" x14ac:dyDescent="0.25">
      <c r="A167" s="215"/>
      <c r="B167" s="215"/>
      <c r="C167" s="223"/>
      <c r="D167" s="223"/>
      <c r="E167" s="25"/>
      <c r="F167" s="25"/>
      <c r="G167" s="25"/>
      <c r="H167" s="25"/>
      <c r="I167" s="20"/>
      <c r="J167" s="20"/>
    </row>
    <row r="168" spans="1:10" ht="51" customHeight="1" x14ac:dyDescent="0.25">
      <c r="A168" s="84" t="s">
        <v>0</v>
      </c>
      <c r="B168" s="84" t="s">
        <v>1</v>
      </c>
      <c r="C168" s="84" t="s">
        <v>12</v>
      </c>
      <c r="D168" s="84" t="s">
        <v>3</v>
      </c>
      <c r="E168" s="84" t="s">
        <v>2</v>
      </c>
      <c r="F168" s="84" t="s">
        <v>13</v>
      </c>
      <c r="G168" s="84" t="s">
        <v>4</v>
      </c>
      <c r="H168" s="24" t="s">
        <v>123</v>
      </c>
      <c r="I168" s="84" t="s">
        <v>122</v>
      </c>
      <c r="J168" s="84" t="s">
        <v>10</v>
      </c>
    </row>
    <row r="169" spans="1:10" ht="33.75" customHeight="1" x14ac:dyDescent="0.25">
      <c r="A169" s="10">
        <v>61</v>
      </c>
      <c r="B169" s="36"/>
      <c r="C169" s="12"/>
      <c r="D169" s="16"/>
      <c r="E169" s="15"/>
      <c r="F169" s="44"/>
      <c r="G169" s="38"/>
      <c r="H169" s="18">
        <f t="shared" ref="H169:H188" si="6">IFERROR(I169/G169,0)</f>
        <v>0</v>
      </c>
      <c r="I169" s="37"/>
      <c r="J169" s="19"/>
    </row>
    <row r="170" spans="1:10" ht="33.75" customHeight="1" x14ac:dyDescent="0.25">
      <c r="A170" s="10">
        <v>62</v>
      </c>
      <c r="B170" s="36"/>
      <c r="C170" s="12"/>
      <c r="D170" s="17"/>
      <c r="E170" s="15"/>
      <c r="F170" s="44"/>
      <c r="G170" s="38"/>
      <c r="H170" s="18">
        <f t="shared" si="6"/>
        <v>0</v>
      </c>
      <c r="I170" s="37"/>
      <c r="J170" s="19"/>
    </row>
    <row r="171" spans="1:10" ht="33.75" customHeight="1" x14ac:dyDescent="0.25">
      <c r="A171" s="10">
        <f t="shared" ref="A171:A188" si="7">A170+1</f>
        <v>63</v>
      </c>
      <c r="B171" s="36"/>
      <c r="C171" s="12"/>
      <c r="D171" s="16"/>
      <c r="E171" s="15"/>
      <c r="F171" s="44"/>
      <c r="G171" s="38"/>
      <c r="H171" s="18">
        <f t="shared" si="6"/>
        <v>0</v>
      </c>
      <c r="I171" s="37"/>
      <c r="J171" s="19"/>
    </row>
    <row r="172" spans="1:10" ht="33.75" customHeight="1" x14ac:dyDescent="0.25">
      <c r="A172" s="10">
        <f t="shared" si="7"/>
        <v>64</v>
      </c>
      <c r="B172" s="36"/>
      <c r="C172" s="12"/>
      <c r="D172" s="17"/>
      <c r="E172" s="15"/>
      <c r="F172" s="44"/>
      <c r="G172" s="38"/>
      <c r="H172" s="18">
        <f t="shared" si="6"/>
        <v>0</v>
      </c>
      <c r="I172" s="37"/>
      <c r="J172" s="19"/>
    </row>
    <row r="173" spans="1:10" ht="33.75" customHeight="1" x14ac:dyDescent="0.25">
      <c r="A173" s="10">
        <f t="shared" si="7"/>
        <v>65</v>
      </c>
      <c r="B173" s="36"/>
      <c r="C173" s="12"/>
      <c r="D173" s="16"/>
      <c r="E173" s="15"/>
      <c r="F173" s="44"/>
      <c r="G173" s="38"/>
      <c r="H173" s="18">
        <f t="shared" si="6"/>
        <v>0</v>
      </c>
      <c r="I173" s="37"/>
      <c r="J173" s="19"/>
    </row>
    <row r="174" spans="1:10" ht="33.75" customHeight="1" x14ac:dyDescent="0.25">
      <c r="A174" s="10">
        <f t="shared" si="7"/>
        <v>66</v>
      </c>
      <c r="B174" s="36"/>
      <c r="C174" s="12"/>
      <c r="D174" s="17"/>
      <c r="E174" s="15"/>
      <c r="F174" s="44"/>
      <c r="G174" s="38"/>
      <c r="H174" s="18">
        <f t="shared" si="6"/>
        <v>0</v>
      </c>
      <c r="I174" s="37"/>
      <c r="J174" s="19"/>
    </row>
    <row r="175" spans="1:10" ht="33.75" customHeight="1" x14ac:dyDescent="0.25">
      <c r="A175" s="10">
        <f t="shared" si="7"/>
        <v>67</v>
      </c>
      <c r="B175" s="36"/>
      <c r="C175" s="12"/>
      <c r="D175" s="16"/>
      <c r="E175" s="15"/>
      <c r="F175" s="44"/>
      <c r="G175" s="38"/>
      <c r="H175" s="18">
        <f t="shared" si="6"/>
        <v>0</v>
      </c>
      <c r="I175" s="37"/>
      <c r="J175" s="19"/>
    </row>
    <row r="176" spans="1:10" ht="33.75" customHeight="1" x14ac:dyDescent="0.25">
      <c r="A176" s="10">
        <f t="shared" si="7"/>
        <v>68</v>
      </c>
      <c r="B176" s="36"/>
      <c r="C176" s="12"/>
      <c r="D176" s="17"/>
      <c r="E176" s="15"/>
      <c r="F176" s="44"/>
      <c r="G176" s="38"/>
      <c r="H176" s="18">
        <f t="shared" si="6"/>
        <v>0</v>
      </c>
      <c r="I176" s="37"/>
      <c r="J176" s="19"/>
    </row>
    <row r="177" spans="1:10" ht="33.75" customHeight="1" x14ac:dyDescent="0.25">
      <c r="A177" s="10">
        <f t="shared" si="7"/>
        <v>69</v>
      </c>
      <c r="B177" s="36"/>
      <c r="C177" s="12"/>
      <c r="D177" s="16"/>
      <c r="E177" s="15"/>
      <c r="F177" s="44"/>
      <c r="G177" s="38"/>
      <c r="H177" s="18">
        <f t="shared" si="6"/>
        <v>0</v>
      </c>
      <c r="I177" s="37"/>
      <c r="J177" s="19"/>
    </row>
    <row r="178" spans="1:10" ht="33.75" customHeight="1" x14ac:dyDescent="0.25">
      <c r="A178" s="10">
        <f t="shared" si="7"/>
        <v>70</v>
      </c>
      <c r="B178" s="36"/>
      <c r="C178" s="12"/>
      <c r="D178" s="17"/>
      <c r="E178" s="15"/>
      <c r="F178" s="44"/>
      <c r="G178" s="38"/>
      <c r="H178" s="18">
        <f t="shared" si="6"/>
        <v>0</v>
      </c>
      <c r="I178" s="37"/>
      <c r="J178" s="19"/>
    </row>
    <row r="179" spans="1:10" ht="33.75" customHeight="1" x14ac:dyDescent="0.25">
      <c r="A179" s="10">
        <f t="shared" si="7"/>
        <v>71</v>
      </c>
      <c r="B179" s="36"/>
      <c r="C179" s="12"/>
      <c r="D179" s="16"/>
      <c r="E179" s="15"/>
      <c r="F179" s="44"/>
      <c r="G179" s="38"/>
      <c r="H179" s="18">
        <f t="shared" si="6"/>
        <v>0</v>
      </c>
      <c r="I179" s="37"/>
      <c r="J179" s="19"/>
    </row>
    <row r="180" spans="1:10" ht="33.75" customHeight="1" x14ac:dyDescent="0.25">
      <c r="A180" s="10">
        <f t="shared" si="7"/>
        <v>72</v>
      </c>
      <c r="B180" s="36"/>
      <c r="C180" s="12"/>
      <c r="D180" s="17"/>
      <c r="E180" s="15"/>
      <c r="F180" s="44"/>
      <c r="G180" s="38"/>
      <c r="H180" s="18">
        <f t="shared" si="6"/>
        <v>0</v>
      </c>
      <c r="I180" s="37"/>
      <c r="J180" s="19"/>
    </row>
    <row r="181" spans="1:10" ht="33.75" customHeight="1" x14ac:dyDescent="0.25">
      <c r="A181" s="10">
        <f t="shared" si="7"/>
        <v>73</v>
      </c>
      <c r="B181" s="36"/>
      <c r="C181" s="12"/>
      <c r="D181" s="16"/>
      <c r="E181" s="15"/>
      <c r="F181" s="44"/>
      <c r="G181" s="38"/>
      <c r="H181" s="18">
        <f t="shared" si="6"/>
        <v>0</v>
      </c>
      <c r="I181" s="37"/>
      <c r="J181" s="19"/>
    </row>
    <row r="182" spans="1:10" ht="33.75" customHeight="1" x14ac:dyDescent="0.25">
      <c r="A182" s="10">
        <f t="shared" si="7"/>
        <v>74</v>
      </c>
      <c r="B182" s="36"/>
      <c r="C182" s="12"/>
      <c r="D182" s="17"/>
      <c r="E182" s="15"/>
      <c r="F182" s="44"/>
      <c r="G182" s="38"/>
      <c r="H182" s="18">
        <f t="shared" si="6"/>
        <v>0</v>
      </c>
      <c r="I182" s="37"/>
      <c r="J182" s="19"/>
    </row>
    <row r="183" spans="1:10" ht="33.75" customHeight="1" x14ac:dyDescent="0.25">
      <c r="A183" s="10">
        <f t="shared" si="7"/>
        <v>75</v>
      </c>
      <c r="B183" s="36"/>
      <c r="C183" s="12"/>
      <c r="D183" s="16"/>
      <c r="E183" s="15"/>
      <c r="F183" s="44"/>
      <c r="G183" s="38"/>
      <c r="H183" s="18">
        <f t="shared" si="6"/>
        <v>0</v>
      </c>
      <c r="I183" s="37"/>
      <c r="J183" s="19"/>
    </row>
    <row r="184" spans="1:10" ht="33.75" customHeight="1" x14ac:dyDescent="0.25">
      <c r="A184" s="10">
        <f t="shared" si="7"/>
        <v>76</v>
      </c>
      <c r="B184" s="36"/>
      <c r="C184" s="12"/>
      <c r="D184" s="17"/>
      <c r="E184" s="15"/>
      <c r="F184" s="44"/>
      <c r="G184" s="38"/>
      <c r="H184" s="18">
        <f t="shared" si="6"/>
        <v>0</v>
      </c>
      <c r="I184" s="37"/>
      <c r="J184" s="19"/>
    </row>
    <row r="185" spans="1:10" ht="33.75" customHeight="1" x14ac:dyDescent="0.25">
      <c r="A185" s="10">
        <f t="shared" si="7"/>
        <v>77</v>
      </c>
      <c r="B185" s="36"/>
      <c r="C185" s="12"/>
      <c r="D185" s="16"/>
      <c r="E185" s="15"/>
      <c r="F185" s="44"/>
      <c r="G185" s="38"/>
      <c r="H185" s="18">
        <f t="shared" si="6"/>
        <v>0</v>
      </c>
      <c r="I185" s="37"/>
      <c r="J185" s="19"/>
    </row>
    <row r="186" spans="1:10" ht="33.75" customHeight="1" x14ac:dyDescent="0.25">
      <c r="A186" s="10">
        <f t="shared" si="7"/>
        <v>78</v>
      </c>
      <c r="B186" s="36"/>
      <c r="C186" s="12"/>
      <c r="D186" s="17"/>
      <c r="E186" s="15"/>
      <c r="F186" s="44"/>
      <c r="G186" s="38"/>
      <c r="H186" s="18">
        <f t="shared" si="6"/>
        <v>0</v>
      </c>
      <c r="I186" s="37"/>
      <c r="J186" s="19"/>
    </row>
    <row r="187" spans="1:10" ht="33.75" customHeight="1" x14ac:dyDescent="0.25">
      <c r="A187" s="10">
        <f t="shared" si="7"/>
        <v>79</v>
      </c>
      <c r="B187" s="36"/>
      <c r="C187" s="12"/>
      <c r="D187" s="16"/>
      <c r="E187" s="15"/>
      <c r="F187" s="44"/>
      <c r="G187" s="38"/>
      <c r="H187" s="18">
        <f t="shared" si="6"/>
        <v>0</v>
      </c>
      <c r="I187" s="37"/>
      <c r="J187" s="19"/>
    </row>
    <row r="188" spans="1:10" ht="33.75" customHeight="1" x14ac:dyDescent="0.25">
      <c r="A188" s="10">
        <f t="shared" si="7"/>
        <v>80</v>
      </c>
      <c r="B188" s="36"/>
      <c r="C188" s="12"/>
      <c r="D188" s="17"/>
      <c r="E188" s="15"/>
      <c r="F188" s="44"/>
      <c r="G188" s="38"/>
      <c r="H188" s="18">
        <f t="shared" si="6"/>
        <v>0</v>
      </c>
      <c r="I188" s="37"/>
      <c r="J188" s="19"/>
    </row>
    <row r="189" spans="1:10" ht="36" customHeight="1" x14ac:dyDescent="0.25">
      <c r="A189" s="141"/>
      <c r="B189" s="123"/>
      <c r="C189" s="142"/>
      <c r="D189" s="142"/>
      <c r="E189" s="142"/>
      <c r="F189" s="142"/>
      <c r="G189" s="142"/>
      <c r="H189" s="221" t="s">
        <v>66</v>
      </c>
      <c r="I189" s="222"/>
      <c r="J189" s="133">
        <f>SUM(Table14151627[Amount 
Paid by HSED])</f>
        <v>0</v>
      </c>
    </row>
    <row r="190" spans="1:10" ht="36" customHeight="1" x14ac:dyDescent="0.25">
      <c r="A190" s="137"/>
      <c r="B190" s="138"/>
      <c r="C190" s="138"/>
      <c r="D190" s="138"/>
      <c r="E190" s="138"/>
      <c r="F190" s="139"/>
      <c r="G190" s="139"/>
      <c r="H190" s="213" t="s">
        <v>70</v>
      </c>
      <c r="I190" s="214"/>
      <c r="J190" s="140">
        <f>SUM(J189,J136,J84,J34)</f>
        <v>0</v>
      </c>
    </row>
  </sheetData>
  <sheetProtection algorithmName="SHA-512" hashValue="T4DnT9GifI7e/m03WpFR1+VVH8MJXCB1bCzBuQGpGMf9MfkgrhZfzhqW/6ivXnPiMgHExvhUTooX2zSbPgYLcw==" saltValue="VHUIK4lpL3pr6jPnLWXjnw==" spinCount="100000" sheet="1" objects="1" scenarios="1"/>
  <mergeCells count="45">
    <mergeCell ref="A110:B111"/>
    <mergeCell ref="A162:B163"/>
    <mergeCell ref="A7:B8"/>
    <mergeCell ref="H6:J6"/>
    <mergeCell ref="H8:I8"/>
    <mergeCell ref="H7:I7"/>
    <mergeCell ref="A114:B114"/>
    <mergeCell ref="C114:D114"/>
    <mergeCell ref="A62:B62"/>
    <mergeCell ref="C62:D62"/>
    <mergeCell ref="G11:J11"/>
    <mergeCell ref="A58:B59"/>
    <mergeCell ref="A61:B61"/>
    <mergeCell ref="C61:D61"/>
    <mergeCell ref="A9:B9"/>
    <mergeCell ref="C9:D9"/>
    <mergeCell ref="A10:B10"/>
    <mergeCell ref="C10:D10"/>
    <mergeCell ref="A11:B11"/>
    <mergeCell ref="C11:D11"/>
    <mergeCell ref="G10:J10"/>
    <mergeCell ref="H34:I34"/>
    <mergeCell ref="A34:B34"/>
    <mergeCell ref="H84:I84"/>
    <mergeCell ref="A84:B84"/>
    <mergeCell ref="A60:B60"/>
    <mergeCell ref="C60:D60"/>
    <mergeCell ref="H136:I136"/>
    <mergeCell ref="A136:B136"/>
    <mergeCell ref="H189:I189"/>
    <mergeCell ref="A112:B112"/>
    <mergeCell ref="C112:D112"/>
    <mergeCell ref="A113:B113"/>
    <mergeCell ref="C113:D113"/>
    <mergeCell ref="A167:B167"/>
    <mergeCell ref="C167:D167"/>
    <mergeCell ref="A164:B164"/>
    <mergeCell ref="C164:D164"/>
    <mergeCell ref="A165:B165"/>
    <mergeCell ref="C165:D165"/>
    <mergeCell ref="H190:I190"/>
    <mergeCell ref="A166:B166"/>
    <mergeCell ref="C166:D166"/>
    <mergeCell ref="H165:J165"/>
    <mergeCell ref="H166:J166"/>
  </mergeCells>
  <dataValidations count="1">
    <dataValidation type="list" allowBlank="1" showInputMessage="1" showErrorMessage="1" sqref="B14:B33 B64:B83 B116:B135 B169:B188">
      <formula1>"Private Attorney, Salaries and Benefits, Mileage, Other"</formula1>
    </dataValidation>
  </dataValidations>
  <pageMargins left="0.7" right="0.7" top="0.75" bottom="0.75" header="0.3" footer="0.3"/>
  <pageSetup scale="56" orientation="portrait" r:id="rId1"/>
  <headerFooter scaleWithDoc="0">
    <oddHeader>&amp;C&amp;"-,Bold"&amp;10HSED 
Legal Services Expense Detail
&amp;R&amp;8CP-106</oddHeader>
    <oddFooter>&amp;R&amp;8&amp;P</oddFooter>
  </headerFooter>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1:P112"/>
  <sheetViews>
    <sheetView showGridLines="0" view="pageLayout" topLeftCell="B1" zoomScaleNormal="100" workbookViewId="0">
      <selection activeCell="E5" sqref="E5:F5"/>
    </sheetView>
  </sheetViews>
  <sheetFormatPr defaultRowHeight="15" x14ac:dyDescent="0.25"/>
  <cols>
    <col min="3" max="3" width="10.28515625" style="92" customWidth="1"/>
    <col min="4" max="4" width="19.7109375" style="92" customWidth="1"/>
    <col min="5" max="5" width="28.5703125" style="92" customWidth="1"/>
    <col min="6" max="6" width="12.85546875" style="92" customWidth="1"/>
    <col min="7" max="7" width="10.7109375" style="92" bestFit="1" customWidth="1"/>
    <col min="8" max="8" width="19.140625" style="92" customWidth="1"/>
    <col min="9" max="9" width="15.7109375" style="92" bestFit="1" customWidth="1"/>
    <col min="10" max="10" width="15.7109375" style="92" customWidth="1"/>
    <col min="11" max="11" width="12.28515625" style="92" customWidth="1"/>
    <col min="12" max="12" width="12.28515625" style="106" customWidth="1"/>
    <col min="13" max="13" width="17.7109375" style="92" customWidth="1"/>
    <col min="14" max="14" width="15.5703125" style="92" bestFit="1" customWidth="1"/>
    <col min="15" max="15" width="14.5703125" style="92" customWidth="1"/>
    <col min="16" max="16" width="14.42578125" style="92" customWidth="1"/>
  </cols>
  <sheetData>
    <row r="1" spans="2:16" ht="36" customHeight="1" x14ac:dyDescent="0.25"/>
    <row r="2" spans="2:16" ht="28.7" customHeight="1" x14ac:dyDescent="0.25">
      <c r="C2" s="198" t="s">
        <v>9</v>
      </c>
      <c r="D2" s="198"/>
      <c r="E2" s="71" t="s">
        <v>74</v>
      </c>
      <c r="F2" s="66" t="s">
        <v>75</v>
      </c>
      <c r="M2" s="224" t="s">
        <v>11</v>
      </c>
      <c r="N2" s="225"/>
      <c r="O2" s="225"/>
      <c r="P2" s="226"/>
    </row>
    <row r="3" spans="2:16" ht="37.5" customHeight="1" x14ac:dyDescent="0.25">
      <c r="C3" s="198"/>
      <c r="D3" s="198"/>
      <c r="E3" s="58">
        <f>'Back Up Summary'!$G$7</f>
        <v>0</v>
      </c>
      <c r="F3" s="58">
        <f>'Back Up Summary'!$H$7</f>
        <v>0</v>
      </c>
      <c r="M3" s="200" t="s">
        <v>132</v>
      </c>
      <c r="N3" s="200"/>
      <c r="O3" s="200"/>
      <c r="P3" s="200"/>
    </row>
    <row r="4" spans="2:16" ht="28.7" customHeight="1" x14ac:dyDescent="0.25">
      <c r="C4" s="191" t="s">
        <v>7</v>
      </c>
      <c r="D4" s="192"/>
      <c r="E4" s="207">
        <f>'Back Up Summary'!$H$10</f>
        <v>0</v>
      </c>
      <c r="F4" s="207"/>
      <c r="M4" s="200"/>
      <c r="N4" s="200"/>
      <c r="O4" s="200"/>
      <c r="P4" s="200"/>
    </row>
    <row r="5" spans="2:16" ht="28.7" customHeight="1" x14ac:dyDescent="0.25">
      <c r="C5" s="191" t="s">
        <v>8</v>
      </c>
      <c r="D5" s="192"/>
      <c r="E5" s="207">
        <f>'Back Up Summary'!$H$11</f>
        <v>0</v>
      </c>
      <c r="F5" s="207"/>
      <c r="M5" s="200"/>
      <c r="N5" s="200"/>
      <c r="O5" s="200"/>
      <c r="P5" s="200"/>
    </row>
    <row r="6" spans="2:16" ht="28.7" customHeight="1" x14ac:dyDescent="0.25">
      <c r="C6" s="191" t="s">
        <v>115</v>
      </c>
      <c r="D6" s="192"/>
      <c r="E6" s="201">
        <f>P112</f>
        <v>0</v>
      </c>
      <c r="F6" s="201"/>
    </row>
    <row r="7" spans="2:16" ht="15.75" x14ac:dyDescent="0.25">
      <c r="C7" s="109"/>
      <c r="D7" s="109"/>
      <c r="E7" s="110"/>
      <c r="F7" s="110"/>
    </row>
    <row r="8" spans="2:16" s="92" customFormat="1" ht="60" x14ac:dyDescent="0.25">
      <c r="B8" s="93"/>
      <c r="C8" s="94" t="s">
        <v>0</v>
      </c>
      <c r="D8" s="95" t="s">
        <v>94</v>
      </c>
      <c r="E8" s="95" t="s">
        <v>95</v>
      </c>
      <c r="F8" s="95" t="s">
        <v>96</v>
      </c>
      <c r="G8" s="95" t="s">
        <v>97</v>
      </c>
      <c r="H8" s="95" t="s">
        <v>98</v>
      </c>
      <c r="I8" s="95" t="s">
        <v>91</v>
      </c>
      <c r="J8" s="95" t="s">
        <v>103</v>
      </c>
      <c r="K8" s="96" t="s">
        <v>92</v>
      </c>
      <c r="L8" s="97" t="s">
        <v>2</v>
      </c>
      <c r="M8" s="95" t="s">
        <v>102</v>
      </c>
      <c r="N8" s="95" t="s">
        <v>93</v>
      </c>
      <c r="O8" s="95" t="s">
        <v>101</v>
      </c>
      <c r="P8" s="95" t="s">
        <v>99</v>
      </c>
    </row>
    <row r="9" spans="2:16" s="92" customFormat="1" ht="60" x14ac:dyDescent="0.25">
      <c r="B9" s="93"/>
      <c r="C9" s="145" t="s">
        <v>90</v>
      </c>
      <c r="D9" s="101" t="s">
        <v>107</v>
      </c>
      <c r="E9" s="101" t="s">
        <v>131</v>
      </c>
      <c r="F9" s="101" t="s">
        <v>108</v>
      </c>
      <c r="G9" s="101" t="s">
        <v>109</v>
      </c>
      <c r="H9" s="101" t="s">
        <v>110</v>
      </c>
      <c r="I9" s="101" t="s">
        <v>104</v>
      </c>
      <c r="J9" s="101" t="s">
        <v>105</v>
      </c>
      <c r="K9" s="101" t="s">
        <v>126</v>
      </c>
      <c r="L9" s="103" t="s">
        <v>106</v>
      </c>
      <c r="M9" s="101" t="s">
        <v>111</v>
      </c>
      <c r="N9" s="101" t="s">
        <v>138</v>
      </c>
      <c r="O9" s="101" t="s">
        <v>100</v>
      </c>
      <c r="P9" s="101" t="s">
        <v>100</v>
      </c>
    </row>
    <row r="10" spans="2:16" ht="36" hidden="1" customHeight="1" x14ac:dyDescent="0.25">
      <c r="C10" s="98" t="s">
        <v>79</v>
      </c>
      <c r="D10" s="99" t="s">
        <v>80</v>
      </c>
      <c r="E10" s="99" t="s">
        <v>81</v>
      </c>
      <c r="F10" s="99" t="s">
        <v>82</v>
      </c>
      <c r="G10" s="99" t="s">
        <v>83</v>
      </c>
      <c r="H10" s="100" t="s">
        <v>84</v>
      </c>
      <c r="I10" s="99" t="s">
        <v>85</v>
      </c>
      <c r="J10" s="99" t="s">
        <v>86</v>
      </c>
      <c r="K10" s="102" t="s">
        <v>87</v>
      </c>
      <c r="L10" s="104" t="s">
        <v>88</v>
      </c>
      <c r="M10" s="105" t="s">
        <v>89</v>
      </c>
      <c r="N10" s="107" t="s">
        <v>112</v>
      </c>
      <c r="O10" s="105" t="s">
        <v>113</v>
      </c>
      <c r="P10" s="108" t="s">
        <v>114</v>
      </c>
    </row>
    <row r="11" spans="2:16" ht="28.7" customHeight="1" x14ac:dyDescent="0.25">
      <c r="C11" s="98">
        <v>1</v>
      </c>
      <c r="D11" s="155"/>
      <c r="E11" s="155"/>
      <c r="F11" s="155"/>
      <c r="G11" s="155"/>
      <c r="H11" s="155"/>
      <c r="I11" s="155"/>
      <c r="J11" s="155"/>
      <c r="K11" s="156"/>
      <c r="L11" s="157"/>
      <c r="M11" s="157"/>
      <c r="N11" s="155"/>
      <c r="O11" s="158"/>
      <c r="P11" s="159"/>
    </row>
    <row r="12" spans="2:16" ht="28.7" customHeight="1" x14ac:dyDescent="0.25">
      <c r="C12" s="98">
        <v>2</v>
      </c>
      <c r="D12" s="155"/>
      <c r="E12" s="155"/>
      <c r="F12" s="155"/>
      <c r="G12" s="155"/>
      <c r="H12" s="155"/>
      <c r="I12" s="155"/>
      <c r="J12" s="157"/>
      <c r="K12" s="156"/>
      <c r="L12" s="157"/>
      <c r="M12" s="157"/>
      <c r="N12" s="155"/>
      <c r="O12" s="155"/>
      <c r="P12" s="160"/>
    </row>
    <row r="13" spans="2:16" ht="28.7" customHeight="1" x14ac:dyDescent="0.25">
      <c r="C13" s="98">
        <v>3</v>
      </c>
      <c r="D13" s="155"/>
      <c r="E13" s="155"/>
      <c r="F13" s="155"/>
      <c r="G13" s="155"/>
      <c r="H13" s="155"/>
      <c r="I13" s="155"/>
      <c r="J13" s="157"/>
      <c r="K13" s="156"/>
      <c r="L13" s="157"/>
      <c r="M13" s="157"/>
      <c r="N13" s="155"/>
      <c r="O13" s="155"/>
      <c r="P13" s="160"/>
    </row>
    <row r="14" spans="2:16" ht="28.7" customHeight="1" x14ac:dyDescent="0.25">
      <c r="C14" s="98">
        <v>4</v>
      </c>
      <c r="D14" s="155"/>
      <c r="E14" s="155"/>
      <c r="F14" s="155"/>
      <c r="G14" s="155"/>
      <c r="H14" s="155"/>
      <c r="I14" s="155"/>
      <c r="J14" s="157"/>
      <c r="K14" s="156"/>
      <c r="L14" s="157"/>
      <c r="M14" s="157"/>
      <c r="N14" s="155"/>
      <c r="O14" s="155"/>
      <c r="P14" s="160"/>
    </row>
    <row r="15" spans="2:16" ht="28.7" customHeight="1" x14ac:dyDescent="0.25">
      <c r="C15" s="98">
        <v>5</v>
      </c>
      <c r="D15" s="155"/>
      <c r="E15" s="155"/>
      <c r="F15" s="155"/>
      <c r="G15" s="155"/>
      <c r="H15" s="155"/>
      <c r="I15" s="155"/>
      <c r="J15" s="157"/>
      <c r="K15" s="156"/>
      <c r="L15" s="157"/>
      <c r="M15" s="157"/>
      <c r="N15" s="155"/>
      <c r="O15" s="155"/>
      <c r="P15" s="160"/>
    </row>
    <row r="16" spans="2:16" ht="28.7" customHeight="1" x14ac:dyDescent="0.25">
      <c r="C16" s="98">
        <v>6</v>
      </c>
      <c r="D16" s="155"/>
      <c r="E16" s="155"/>
      <c r="F16" s="155"/>
      <c r="G16" s="155"/>
      <c r="H16" s="155"/>
      <c r="I16" s="155"/>
      <c r="J16" s="157"/>
      <c r="K16" s="156"/>
      <c r="L16" s="157"/>
      <c r="M16" s="157"/>
      <c r="N16" s="155"/>
      <c r="O16" s="155"/>
      <c r="P16" s="160"/>
    </row>
    <row r="17" spans="3:16" ht="28.7" customHeight="1" x14ac:dyDescent="0.25">
      <c r="C17" s="98">
        <v>7</v>
      </c>
      <c r="D17" s="155"/>
      <c r="E17" s="155"/>
      <c r="F17" s="155"/>
      <c r="G17" s="155"/>
      <c r="H17" s="155"/>
      <c r="I17" s="155"/>
      <c r="J17" s="157"/>
      <c r="K17" s="156"/>
      <c r="L17" s="157"/>
      <c r="M17" s="157"/>
      <c r="N17" s="155"/>
      <c r="O17" s="155"/>
      <c r="P17" s="160"/>
    </row>
    <row r="18" spans="3:16" ht="28.7" customHeight="1" x14ac:dyDescent="0.25">
      <c r="C18" s="98">
        <v>8</v>
      </c>
      <c r="D18" s="155"/>
      <c r="E18" s="155"/>
      <c r="F18" s="155"/>
      <c r="G18" s="155"/>
      <c r="H18" s="155"/>
      <c r="I18" s="155"/>
      <c r="J18" s="157"/>
      <c r="K18" s="156"/>
      <c r="L18" s="157"/>
      <c r="M18" s="157"/>
      <c r="N18" s="155"/>
      <c r="O18" s="155"/>
      <c r="P18" s="160"/>
    </row>
    <row r="19" spans="3:16" ht="28.7" customHeight="1" x14ac:dyDescent="0.25">
      <c r="C19" s="98">
        <v>9</v>
      </c>
      <c r="D19" s="155"/>
      <c r="E19" s="155"/>
      <c r="F19" s="155"/>
      <c r="G19" s="155"/>
      <c r="H19" s="155"/>
      <c r="I19" s="155"/>
      <c r="J19" s="157"/>
      <c r="K19" s="156"/>
      <c r="L19" s="157"/>
      <c r="M19" s="157"/>
      <c r="N19" s="155"/>
      <c r="O19" s="155"/>
      <c r="P19" s="160"/>
    </row>
    <row r="20" spans="3:16" ht="28.7" customHeight="1" x14ac:dyDescent="0.25">
      <c r="C20" s="98">
        <v>10</v>
      </c>
      <c r="D20" s="155"/>
      <c r="E20" s="155"/>
      <c r="F20" s="155"/>
      <c r="G20" s="155"/>
      <c r="H20" s="155"/>
      <c r="I20" s="155"/>
      <c r="J20" s="157"/>
      <c r="K20" s="156"/>
      <c r="L20" s="157"/>
      <c r="M20" s="157"/>
      <c r="N20" s="155"/>
      <c r="O20" s="155"/>
      <c r="P20" s="160"/>
    </row>
    <row r="21" spans="3:16" ht="28.7" customHeight="1" x14ac:dyDescent="0.25">
      <c r="C21" s="98">
        <v>11</v>
      </c>
      <c r="D21" s="155"/>
      <c r="E21" s="155"/>
      <c r="F21" s="155"/>
      <c r="G21" s="155"/>
      <c r="H21" s="155"/>
      <c r="I21" s="155"/>
      <c r="J21" s="157"/>
      <c r="K21" s="156"/>
      <c r="L21" s="157"/>
      <c r="M21" s="157"/>
      <c r="N21" s="155"/>
      <c r="O21" s="155"/>
      <c r="P21" s="160"/>
    </row>
    <row r="22" spans="3:16" ht="28.7" customHeight="1" x14ac:dyDescent="0.25">
      <c r="C22" s="98">
        <v>12</v>
      </c>
      <c r="D22" s="155"/>
      <c r="E22" s="155"/>
      <c r="F22" s="155"/>
      <c r="G22" s="155"/>
      <c r="H22" s="155"/>
      <c r="I22" s="155"/>
      <c r="J22" s="157"/>
      <c r="K22" s="156"/>
      <c r="L22" s="157"/>
      <c r="M22" s="157"/>
      <c r="N22" s="155"/>
      <c r="O22" s="155"/>
      <c r="P22" s="160"/>
    </row>
    <row r="23" spans="3:16" ht="28.7" customHeight="1" x14ac:dyDescent="0.25">
      <c r="C23" s="98">
        <v>13</v>
      </c>
      <c r="D23" s="155"/>
      <c r="E23" s="155"/>
      <c r="F23" s="155"/>
      <c r="G23" s="155"/>
      <c r="H23" s="155"/>
      <c r="I23" s="155"/>
      <c r="J23" s="157"/>
      <c r="K23" s="156"/>
      <c r="L23" s="157"/>
      <c r="M23" s="157"/>
      <c r="N23" s="155"/>
      <c r="O23" s="155"/>
      <c r="P23" s="160"/>
    </row>
    <row r="24" spans="3:16" ht="28.7" customHeight="1" x14ac:dyDescent="0.25">
      <c r="C24" s="98">
        <v>14</v>
      </c>
      <c r="D24" s="155"/>
      <c r="E24" s="155"/>
      <c r="F24" s="155"/>
      <c r="G24" s="155"/>
      <c r="H24" s="155"/>
      <c r="I24" s="155"/>
      <c r="J24" s="157"/>
      <c r="K24" s="156"/>
      <c r="L24" s="157"/>
      <c r="M24" s="157"/>
      <c r="N24" s="155"/>
      <c r="O24" s="155"/>
      <c r="P24" s="160"/>
    </row>
    <row r="25" spans="3:16" ht="28.7" customHeight="1" x14ac:dyDescent="0.25">
      <c r="C25" s="98">
        <v>15</v>
      </c>
      <c r="D25" s="155"/>
      <c r="E25" s="155"/>
      <c r="F25" s="155"/>
      <c r="G25" s="155"/>
      <c r="H25" s="155"/>
      <c r="I25" s="155"/>
      <c r="J25" s="157"/>
      <c r="K25" s="156"/>
      <c r="L25" s="157"/>
      <c r="M25" s="157"/>
      <c r="N25" s="155"/>
      <c r="O25" s="155"/>
      <c r="P25" s="160"/>
    </row>
    <row r="26" spans="3:16" ht="28.7" customHeight="1" x14ac:dyDescent="0.25">
      <c r="C26" s="98">
        <v>16</v>
      </c>
      <c r="D26" s="155"/>
      <c r="E26" s="155"/>
      <c r="F26" s="155"/>
      <c r="G26" s="155"/>
      <c r="H26" s="155"/>
      <c r="I26" s="155"/>
      <c r="J26" s="157"/>
      <c r="K26" s="156"/>
      <c r="L26" s="157"/>
      <c r="M26" s="157"/>
      <c r="N26" s="155"/>
      <c r="O26" s="155"/>
      <c r="P26" s="160"/>
    </row>
    <row r="27" spans="3:16" ht="28.7" customHeight="1" x14ac:dyDescent="0.25">
      <c r="C27" s="98">
        <v>17</v>
      </c>
      <c r="D27" s="155"/>
      <c r="E27" s="155"/>
      <c r="F27" s="155"/>
      <c r="G27" s="155"/>
      <c r="H27" s="155"/>
      <c r="I27" s="155"/>
      <c r="J27" s="157"/>
      <c r="K27" s="156"/>
      <c r="L27" s="157"/>
      <c r="M27" s="157"/>
      <c r="N27" s="155"/>
      <c r="O27" s="155"/>
      <c r="P27" s="160"/>
    </row>
    <row r="28" spans="3:16" ht="28.7" customHeight="1" x14ac:dyDescent="0.25">
      <c r="C28" s="98">
        <v>18</v>
      </c>
      <c r="D28" s="155"/>
      <c r="E28" s="155"/>
      <c r="F28" s="155"/>
      <c r="G28" s="155"/>
      <c r="H28" s="155"/>
      <c r="I28" s="155"/>
      <c r="J28" s="157"/>
      <c r="K28" s="156"/>
      <c r="L28" s="157"/>
      <c r="M28" s="157"/>
      <c r="N28" s="155"/>
      <c r="O28" s="155"/>
      <c r="P28" s="160"/>
    </row>
    <row r="29" spans="3:16" ht="28.7" customHeight="1" x14ac:dyDescent="0.25">
      <c r="C29" s="98">
        <v>19</v>
      </c>
      <c r="D29" s="155"/>
      <c r="E29" s="155"/>
      <c r="F29" s="155"/>
      <c r="G29" s="155"/>
      <c r="H29" s="155"/>
      <c r="I29" s="155"/>
      <c r="J29" s="157"/>
      <c r="K29" s="156"/>
      <c r="L29" s="157"/>
      <c r="M29" s="157"/>
      <c r="N29" s="155"/>
      <c r="O29" s="155"/>
      <c r="P29" s="160"/>
    </row>
    <row r="30" spans="3:16" ht="28.7" customHeight="1" x14ac:dyDescent="0.25">
      <c r="C30" s="98">
        <v>20</v>
      </c>
      <c r="D30" s="155"/>
      <c r="E30" s="155"/>
      <c r="F30" s="155"/>
      <c r="G30" s="155"/>
      <c r="H30" s="155"/>
      <c r="I30" s="155"/>
      <c r="J30" s="157"/>
      <c r="K30" s="156"/>
      <c r="L30" s="157"/>
      <c r="M30" s="157"/>
      <c r="N30" s="155"/>
      <c r="O30" s="155"/>
      <c r="P30" s="160"/>
    </row>
    <row r="31" spans="3:16" ht="28.7" customHeight="1" x14ac:dyDescent="0.25">
      <c r="C31" s="98">
        <v>21</v>
      </c>
      <c r="D31" s="155"/>
      <c r="E31" s="155"/>
      <c r="F31" s="155"/>
      <c r="G31" s="155"/>
      <c r="H31" s="155"/>
      <c r="I31" s="155"/>
      <c r="J31" s="157"/>
      <c r="K31" s="156"/>
      <c r="L31" s="157"/>
      <c r="M31" s="157"/>
      <c r="N31" s="155"/>
      <c r="O31" s="155"/>
      <c r="P31" s="160"/>
    </row>
    <row r="32" spans="3:16" ht="28.7" customHeight="1" x14ac:dyDescent="0.25">
      <c r="C32" s="98">
        <v>22</v>
      </c>
      <c r="D32" s="155"/>
      <c r="E32" s="155"/>
      <c r="F32" s="155"/>
      <c r="G32" s="155"/>
      <c r="H32" s="155"/>
      <c r="I32" s="155"/>
      <c r="J32" s="157"/>
      <c r="K32" s="156"/>
      <c r="L32" s="157"/>
      <c r="M32" s="157"/>
      <c r="N32" s="155"/>
      <c r="O32" s="155"/>
      <c r="P32" s="160"/>
    </row>
    <row r="33" spans="3:16" ht="28.7" customHeight="1" x14ac:dyDescent="0.25">
      <c r="C33" s="98">
        <v>23</v>
      </c>
      <c r="D33" s="155"/>
      <c r="E33" s="155"/>
      <c r="F33" s="155"/>
      <c r="G33" s="155"/>
      <c r="H33" s="155"/>
      <c r="I33" s="155"/>
      <c r="J33" s="157"/>
      <c r="K33" s="156"/>
      <c r="L33" s="157"/>
      <c r="M33" s="157"/>
      <c r="N33" s="155"/>
      <c r="O33" s="155"/>
      <c r="P33" s="160"/>
    </row>
    <row r="34" spans="3:16" ht="28.7" customHeight="1" x14ac:dyDescent="0.25">
      <c r="C34" s="98">
        <v>24</v>
      </c>
      <c r="D34" s="155"/>
      <c r="E34" s="155"/>
      <c r="F34" s="155"/>
      <c r="G34" s="155"/>
      <c r="H34" s="155"/>
      <c r="I34" s="155"/>
      <c r="J34" s="157"/>
      <c r="K34" s="156"/>
      <c r="L34" s="157"/>
      <c r="M34" s="157"/>
      <c r="N34" s="155"/>
      <c r="O34" s="155"/>
      <c r="P34" s="160"/>
    </row>
    <row r="35" spans="3:16" ht="28.7" customHeight="1" x14ac:dyDescent="0.25">
      <c r="C35" s="98">
        <v>25</v>
      </c>
      <c r="D35" s="155"/>
      <c r="E35" s="155"/>
      <c r="F35" s="155"/>
      <c r="G35" s="155"/>
      <c r="H35" s="155"/>
      <c r="I35" s="155"/>
      <c r="J35" s="157"/>
      <c r="K35" s="156"/>
      <c r="L35" s="157"/>
      <c r="M35" s="157"/>
      <c r="N35" s="155"/>
      <c r="O35" s="155"/>
      <c r="P35" s="160"/>
    </row>
    <row r="36" spans="3:16" ht="28.7" customHeight="1" x14ac:dyDescent="0.25">
      <c r="C36" s="98">
        <v>26</v>
      </c>
      <c r="D36" s="155"/>
      <c r="E36" s="155"/>
      <c r="F36" s="155"/>
      <c r="G36" s="155"/>
      <c r="H36" s="155"/>
      <c r="I36" s="155"/>
      <c r="J36" s="157"/>
      <c r="K36" s="156"/>
      <c r="L36" s="157"/>
      <c r="M36" s="157"/>
      <c r="N36" s="155"/>
      <c r="O36" s="155"/>
      <c r="P36" s="160"/>
    </row>
    <row r="37" spans="3:16" ht="28.7" customHeight="1" x14ac:dyDescent="0.25">
      <c r="C37" s="98">
        <v>27</v>
      </c>
      <c r="D37" s="155"/>
      <c r="E37" s="155"/>
      <c r="F37" s="155"/>
      <c r="G37" s="155"/>
      <c r="H37" s="155"/>
      <c r="I37" s="155"/>
      <c r="J37" s="157"/>
      <c r="K37" s="156"/>
      <c r="L37" s="157"/>
      <c r="M37" s="157"/>
      <c r="N37" s="155"/>
      <c r="O37" s="155"/>
      <c r="P37" s="160"/>
    </row>
    <row r="38" spans="3:16" ht="28.7" customHeight="1" x14ac:dyDescent="0.25">
      <c r="C38" s="98">
        <v>28</v>
      </c>
      <c r="D38" s="155"/>
      <c r="E38" s="155"/>
      <c r="F38" s="155"/>
      <c r="G38" s="155"/>
      <c r="H38" s="155"/>
      <c r="I38" s="155"/>
      <c r="J38" s="157"/>
      <c r="K38" s="156"/>
      <c r="L38" s="157"/>
      <c r="M38" s="157"/>
      <c r="N38" s="155"/>
      <c r="O38" s="155"/>
      <c r="P38" s="160"/>
    </row>
    <row r="39" spans="3:16" ht="28.7" customHeight="1" x14ac:dyDescent="0.25">
      <c r="C39" s="98">
        <v>29</v>
      </c>
      <c r="D39" s="155"/>
      <c r="E39" s="155"/>
      <c r="F39" s="155"/>
      <c r="G39" s="155"/>
      <c r="H39" s="155"/>
      <c r="I39" s="155"/>
      <c r="J39" s="157"/>
      <c r="K39" s="156"/>
      <c r="L39" s="157"/>
      <c r="M39" s="157"/>
      <c r="N39" s="155"/>
      <c r="O39" s="155"/>
      <c r="P39" s="160"/>
    </row>
    <row r="40" spans="3:16" ht="28.7" customHeight="1" x14ac:dyDescent="0.25">
      <c r="C40" s="98">
        <v>30</v>
      </c>
      <c r="D40" s="155"/>
      <c r="E40" s="155"/>
      <c r="F40" s="155"/>
      <c r="G40" s="155"/>
      <c r="H40" s="155"/>
      <c r="I40" s="155"/>
      <c r="J40" s="157"/>
      <c r="K40" s="156"/>
      <c r="L40" s="157"/>
      <c r="M40" s="157"/>
      <c r="N40" s="155"/>
      <c r="O40" s="155"/>
      <c r="P40" s="160"/>
    </row>
    <row r="41" spans="3:16" ht="28.7" customHeight="1" x14ac:dyDescent="0.25">
      <c r="C41" s="98">
        <v>31</v>
      </c>
      <c r="D41" s="155"/>
      <c r="E41" s="155"/>
      <c r="F41" s="155"/>
      <c r="G41" s="155"/>
      <c r="H41" s="155"/>
      <c r="I41" s="155"/>
      <c r="J41" s="157"/>
      <c r="K41" s="156"/>
      <c r="L41" s="157"/>
      <c r="M41" s="157"/>
      <c r="N41" s="155"/>
      <c r="O41" s="155"/>
      <c r="P41" s="160"/>
    </row>
    <row r="42" spans="3:16" ht="28.7" customHeight="1" x14ac:dyDescent="0.25">
      <c r="C42" s="98">
        <v>32</v>
      </c>
      <c r="D42" s="155"/>
      <c r="E42" s="155"/>
      <c r="F42" s="155"/>
      <c r="G42" s="155"/>
      <c r="H42" s="155"/>
      <c r="I42" s="155"/>
      <c r="J42" s="157"/>
      <c r="K42" s="156"/>
      <c r="L42" s="157"/>
      <c r="M42" s="157"/>
      <c r="N42" s="155"/>
      <c r="O42" s="155"/>
      <c r="P42" s="160"/>
    </row>
    <row r="43" spans="3:16" ht="28.7" customHeight="1" x14ac:dyDescent="0.25">
      <c r="C43" s="98">
        <v>33</v>
      </c>
      <c r="D43" s="155"/>
      <c r="E43" s="155"/>
      <c r="F43" s="155"/>
      <c r="G43" s="155"/>
      <c r="H43" s="155"/>
      <c r="I43" s="155"/>
      <c r="J43" s="157"/>
      <c r="K43" s="156"/>
      <c r="L43" s="157"/>
      <c r="M43" s="157"/>
      <c r="N43" s="155"/>
      <c r="O43" s="155"/>
      <c r="P43" s="160"/>
    </row>
    <row r="44" spans="3:16" ht="28.7" customHeight="1" x14ac:dyDescent="0.25">
      <c r="C44" s="98">
        <v>34</v>
      </c>
      <c r="D44" s="155"/>
      <c r="E44" s="155"/>
      <c r="F44" s="155"/>
      <c r="G44" s="155"/>
      <c r="H44" s="155"/>
      <c r="I44" s="155"/>
      <c r="J44" s="157"/>
      <c r="K44" s="156"/>
      <c r="L44" s="157"/>
      <c r="M44" s="157"/>
      <c r="N44" s="155"/>
      <c r="O44" s="155"/>
      <c r="P44" s="160"/>
    </row>
    <row r="45" spans="3:16" ht="28.7" customHeight="1" x14ac:dyDescent="0.25">
      <c r="C45" s="98">
        <v>35</v>
      </c>
      <c r="D45" s="155"/>
      <c r="E45" s="155"/>
      <c r="F45" s="155"/>
      <c r="G45" s="155"/>
      <c r="H45" s="155"/>
      <c r="I45" s="155"/>
      <c r="J45" s="157"/>
      <c r="K45" s="156"/>
      <c r="L45" s="157"/>
      <c r="M45" s="157"/>
      <c r="N45" s="155"/>
      <c r="O45" s="155"/>
      <c r="P45" s="160"/>
    </row>
    <row r="46" spans="3:16" ht="28.7" customHeight="1" x14ac:dyDescent="0.25">
      <c r="C46" s="98">
        <v>36</v>
      </c>
      <c r="D46" s="155"/>
      <c r="E46" s="155"/>
      <c r="F46" s="155"/>
      <c r="G46" s="155"/>
      <c r="H46" s="155"/>
      <c r="I46" s="155"/>
      <c r="J46" s="157"/>
      <c r="K46" s="156"/>
      <c r="L46" s="157"/>
      <c r="M46" s="157"/>
      <c r="N46" s="155"/>
      <c r="O46" s="155"/>
      <c r="P46" s="160"/>
    </row>
    <row r="47" spans="3:16" ht="28.7" customHeight="1" x14ac:dyDescent="0.25">
      <c r="C47" s="98">
        <v>37</v>
      </c>
      <c r="D47" s="155"/>
      <c r="E47" s="155"/>
      <c r="F47" s="155"/>
      <c r="G47" s="155"/>
      <c r="H47" s="155"/>
      <c r="I47" s="155"/>
      <c r="J47" s="157"/>
      <c r="K47" s="156"/>
      <c r="L47" s="157"/>
      <c r="M47" s="157"/>
      <c r="N47" s="155"/>
      <c r="O47" s="155"/>
      <c r="P47" s="160"/>
    </row>
    <row r="48" spans="3:16" ht="28.7" customHeight="1" x14ac:dyDescent="0.25">
      <c r="C48" s="98">
        <v>38</v>
      </c>
      <c r="D48" s="155"/>
      <c r="E48" s="155"/>
      <c r="F48" s="155"/>
      <c r="G48" s="155"/>
      <c r="H48" s="155"/>
      <c r="I48" s="155"/>
      <c r="J48" s="157"/>
      <c r="K48" s="156"/>
      <c r="L48" s="157"/>
      <c r="M48" s="157"/>
      <c r="N48" s="155"/>
      <c r="O48" s="155"/>
      <c r="P48" s="160"/>
    </row>
    <row r="49" spans="3:16" ht="28.7" customHeight="1" x14ac:dyDescent="0.25">
      <c r="C49" s="98">
        <v>39</v>
      </c>
      <c r="D49" s="155"/>
      <c r="E49" s="155"/>
      <c r="F49" s="155"/>
      <c r="G49" s="155"/>
      <c r="H49" s="155"/>
      <c r="I49" s="155"/>
      <c r="J49" s="157"/>
      <c r="K49" s="156"/>
      <c r="L49" s="157"/>
      <c r="M49" s="157"/>
      <c r="N49" s="155"/>
      <c r="O49" s="155"/>
      <c r="P49" s="160"/>
    </row>
    <row r="50" spans="3:16" ht="28.5" hidden="1" customHeight="1" x14ac:dyDescent="0.25">
      <c r="C50" s="98" t="s">
        <v>79</v>
      </c>
      <c r="D50" s="161" t="s">
        <v>80</v>
      </c>
      <c r="E50" s="161" t="s">
        <v>81</v>
      </c>
      <c r="F50" s="161" t="s">
        <v>82</v>
      </c>
      <c r="G50" s="161" t="s">
        <v>83</v>
      </c>
      <c r="H50" s="155" t="s">
        <v>84</v>
      </c>
      <c r="I50" s="161" t="s">
        <v>85</v>
      </c>
      <c r="J50" s="161" t="s">
        <v>86</v>
      </c>
      <c r="K50" s="162" t="s">
        <v>87</v>
      </c>
      <c r="L50" s="163" t="s">
        <v>88</v>
      </c>
      <c r="M50" s="164" t="s">
        <v>89</v>
      </c>
      <c r="N50" s="165" t="s">
        <v>112</v>
      </c>
      <c r="O50" s="164" t="s">
        <v>113</v>
      </c>
      <c r="P50" s="166" t="s">
        <v>114</v>
      </c>
    </row>
    <row r="51" spans="3:16" ht="28.5" customHeight="1" x14ac:dyDescent="0.25">
      <c r="C51" s="98">
        <v>40</v>
      </c>
      <c r="D51" s="155"/>
      <c r="E51" s="155"/>
      <c r="F51" s="155"/>
      <c r="G51" s="155"/>
      <c r="H51" s="155"/>
      <c r="I51" s="155"/>
      <c r="J51" s="155"/>
      <c r="K51" s="156"/>
      <c r="L51" s="157"/>
      <c r="M51" s="157"/>
      <c r="N51" s="155"/>
      <c r="O51" s="158"/>
      <c r="P51" s="159"/>
    </row>
    <row r="52" spans="3:16" ht="28.5" customHeight="1" x14ac:dyDescent="0.25">
      <c r="C52" s="98">
        <v>41</v>
      </c>
      <c r="D52" s="155"/>
      <c r="E52" s="155"/>
      <c r="F52" s="155"/>
      <c r="G52" s="155"/>
      <c r="H52" s="155"/>
      <c r="I52" s="155"/>
      <c r="J52" s="157"/>
      <c r="K52" s="156"/>
      <c r="L52" s="157"/>
      <c r="M52" s="157"/>
      <c r="N52" s="155"/>
      <c r="O52" s="155"/>
      <c r="P52" s="160"/>
    </row>
    <row r="53" spans="3:16" ht="28.5" customHeight="1" x14ac:dyDescent="0.25">
      <c r="C53" s="98">
        <v>42</v>
      </c>
      <c r="D53" s="155"/>
      <c r="E53" s="155"/>
      <c r="F53" s="155"/>
      <c r="G53" s="155"/>
      <c r="H53" s="155"/>
      <c r="I53" s="155"/>
      <c r="J53" s="157"/>
      <c r="K53" s="156"/>
      <c r="L53" s="157"/>
      <c r="M53" s="157"/>
      <c r="N53" s="155"/>
      <c r="O53" s="155"/>
      <c r="P53" s="160"/>
    </row>
    <row r="54" spans="3:16" ht="28.5" customHeight="1" x14ac:dyDescent="0.25">
      <c r="C54" s="98">
        <v>43</v>
      </c>
      <c r="D54" s="155"/>
      <c r="E54" s="155"/>
      <c r="F54" s="155"/>
      <c r="G54" s="155"/>
      <c r="H54" s="155"/>
      <c r="I54" s="155"/>
      <c r="J54" s="157"/>
      <c r="K54" s="156"/>
      <c r="L54" s="157"/>
      <c r="M54" s="157"/>
      <c r="N54" s="155"/>
      <c r="O54" s="155"/>
      <c r="P54" s="160"/>
    </row>
    <row r="55" spans="3:16" ht="28.7" customHeight="1" x14ac:dyDescent="0.25">
      <c r="C55" s="98">
        <v>44</v>
      </c>
      <c r="D55" s="155"/>
      <c r="E55" s="155"/>
      <c r="F55" s="155"/>
      <c r="G55" s="155"/>
      <c r="H55" s="155"/>
      <c r="I55" s="155"/>
      <c r="J55" s="157"/>
      <c r="K55" s="156"/>
      <c r="L55" s="157"/>
      <c r="M55" s="157"/>
      <c r="N55" s="155"/>
      <c r="O55" s="155"/>
      <c r="P55" s="160"/>
    </row>
    <row r="56" spans="3:16" ht="28.7" customHeight="1" x14ac:dyDescent="0.25">
      <c r="C56" s="98">
        <v>45</v>
      </c>
      <c r="D56" s="155"/>
      <c r="E56" s="155"/>
      <c r="F56" s="155"/>
      <c r="G56" s="155"/>
      <c r="H56" s="155"/>
      <c r="I56" s="155"/>
      <c r="J56" s="157"/>
      <c r="K56" s="156"/>
      <c r="L56" s="157"/>
      <c r="M56" s="157"/>
      <c r="N56" s="155"/>
      <c r="O56" s="155"/>
      <c r="P56" s="160"/>
    </row>
    <row r="57" spans="3:16" ht="28.7" customHeight="1" x14ac:dyDescent="0.25">
      <c r="C57" s="98">
        <v>46</v>
      </c>
      <c r="D57" s="155"/>
      <c r="E57" s="155"/>
      <c r="F57" s="155"/>
      <c r="G57" s="155"/>
      <c r="H57" s="155"/>
      <c r="I57" s="155"/>
      <c r="J57" s="157"/>
      <c r="K57" s="156"/>
      <c r="L57" s="157"/>
      <c r="M57" s="157"/>
      <c r="N57" s="155"/>
      <c r="O57" s="155"/>
      <c r="P57" s="160"/>
    </row>
    <row r="58" spans="3:16" ht="28.7" customHeight="1" x14ac:dyDescent="0.25">
      <c r="C58" s="98">
        <v>47</v>
      </c>
      <c r="D58" s="155"/>
      <c r="E58" s="155"/>
      <c r="F58" s="155"/>
      <c r="G58" s="155"/>
      <c r="H58" s="155"/>
      <c r="I58" s="155"/>
      <c r="J58" s="157"/>
      <c r="K58" s="156"/>
      <c r="L58" s="157"/>
      <c r="M58" s="157"/>
      <c r="N58" s="155"/>
      <c r="O58" s="155"/>
      <c r="P58" s="160"/>
    </row>
    <row r="59" spans="3:16" ht="28.7" customHeight="1" x14ac:dyDescent="0.25">
      <c r="C59" s="98">
        <v>48</v>
      </c>
      <c r="D59" s="155"/>
      <c r="E59" s="155"/>
      <c r="F59" s="155"/>
      <c r="G59" s="155"/>
      <c r="H59" s="155"/>
      <c r="I59" s="155"/>
      <c r="J59" s="157"/>
      <c r="K59" s="156"/>
      <c r="L59" s="157"/>
      <c r="M59" s="157"/>
      <c r="N59" s="155"/>
      <c r="O59" s="155"/>
      <c r="P59" s="160"/>
    </row>
    <row r="60" spans="3:16" ht="28.7" customHeight="1" x14ac:dyDescent="0.25">
      <c r="C60" s="98">
        <v>49</v>
      </c>
      <c r="D60" s="155"/>
      <c r="E60" s="155"/>
      <c r="F60" s="155"/>
      <c r="G60" s="155"/>
      <c r="H60" s="155"/>
      <c r="I60" s="155"/>
      <c r="J60" s="157"/>
      <c r="K60" s="156"/>
      <c r="L60" s="157"/>
      <c r="M60" s="157"/>
      <c r="N60" s="155"/>
      <c r="O60" s="155"/>
      <c r="P60" s="160"/>
    </row>
    <row r="61" spans="3:16" ht="28.7" customHeight="1" x14ac:dyDescent="0.25">
      <c r="C61" s="98">
        <v>50</v>
      </c>
      <c r="D61" s="155"/>
      <c r="E61" s="155"/>
      <c r="F61" s="155"/>
      <c r="G61" s="155"/>
      <c r="H61" s="155"/>
      <c r="I61" s="155"/>
      <c r="J61" s="157"/>
      <c r="K61" s="156"/>
      <c r="L61" s="157"/>
      <c r="M61" s="157"/>
      <c r="N61" s="155"/>
      <c r="O61" s="155"/>
      <c r="P61" s="160"/>
    </row>
    <row r="62" spans="3:16" ht="28.7" customHeight="1" x14ac:dyDescent="0.25">
      <c r="C62" s="98">
        <v>51</v>
      </c>
      <c r="D62" s="155"/>
      <c r="E62" s="155"/>
      <c r="F62" s="155"/>
      <c r="G62" s="155"/>
      <c r="H62" s="155"/>
      <c r="I62" s="155"/>
      <c r="J62" s="157"/>
      <c r="K62" s="156"/>
      <c r="L62" s="157"/>
      <c r="M62" s="157"/>
      <c r="N62" s="155"/>
      <c r="O62" s="155"/>
      <c r="P62" s="160"/>
    </row>
    <row r="63" spans="3:16" ht="28.7" customHeight="1" x14ac:dyDescent="0.25">
      <c r="C63" s="98">
        <v>52</v>
      </c>
      <c r="D63" s="155"/>
      <c r="E63" s="155"/>
      <c r="F63" s="155"/>
      <c r="G63" s="155"/>
      <c r="H63" s="155"/>
      <c r="I63" s="155"/>
      <c r="J63" s="157"/>
      <c r="K63" s="156"/>
      <c r="L63" s="157"/>
      <c r="M63" s="157"/>
      <c r="N63" s="155"/>
      <c r="O63" s="155"/>
      <c r="P63" s="160"/>
    </row>
    <row r="64" spans="3:16" ht="28.7" customHeight="1" x14ac:dyDescent="0.25">
      <c r="C64" s="98">
        <v>53</v>
      </c>
      <c r="D64" s="155"/>
      <c r="E64" s="155"/>
      <c r="F64" s="155"/>
      <c r="G64" s="155"/>
      <c r="H64" s="155"/>
      <c r="I64" s="155"/>
      <c r="J64" s="157"/>
      <c r="K64" s="156"/>
      <c r="L64" s="157"/>
      <c r="M64" s="157"/>
      <c r="N64" s="155"/>
      <c r="O64" s="155"/>
      <c r="P64" s="160"/>
    </row>
    <row r="65" spans="3:16" ht="28.7" customHeight="1" x14ac:dyDescent="0.25">
      <c r="C65" s="98">
        <v>54</v>
      </c>
      <c r="D65" s="155"/>
      <c r="E65" s="155"/>
      <c r="F65" s="155"/>
      <c r="G65" s="155"/>
      <c r="H65" s="155"/>
      <c r="I65" s="155"/>
      <c r="J65" s="157"/>
      <c r="K65" s="156"/>
      <c r="L65" s="157"/>
      <c r="M65" s="157"/>
      <c r="N65" s="155"/>
      <c r="O65" s="155"/>
      <c r="P65" s="160"/>
    </row>
    <row r="66" spans="3:16" ht="28.7" customHeight="1" x14ac:dyDescent="0.25">
      <c r="C66" s="98">
        <v>55</v>
      </c>
      <c r="D66" s="155"/>
      <c r="E66" s="155"/>
      <c r="F66" s="155"/>
      <c r="G66" s="155"/>
      <c r="H66" s="155"/>
      <c r="I66" s="155"/>
      <c r="J66" s="157"/>
      <c r="K66" s="156"/>
      <c r="L66" s="157"/>
      <c r="M66" s="157"/>
      <c r="N66" s="155"/>
      <c r="O66" s="155"/>
      <c r="P66" s="160"/>
    </row>
    <row r="67" spans="3:16" ht="28.7" customHeight="1" x14ac:dyDescent="0.25">
      <c r="C67" s="98">
        <v>56</v>
      </c>
      <c r="D67" s="155"/>
      <c r="E67" s="155"/>
      <c r="F67" s="155"/>
      <c r="G67" s="155"/>
      <c r="H67" s="155"/>
      <c r="I67" s="155"/>
      <c r="J67" s="157"/>
      <c r="K67" s="156"/>
      <c r="L67" s="157"/>
      <c r="M67" s="157"/>
      <c r="N67" s="155"/>
      <c r="O67" s="155"/>
      <c r="P67" s="160"/>
    </row>
    <row r="68" spans="3:16" ht="28.7" customHeight="1" x14ac:dyDescent="0.25">
      <c r="C68" s="98">
        <v>57</v>
      </c>
      <c r="D68" s="155"/>
      <c r="E68" s="155"/>
      <c r="F68" s="155"/>
      <c r="G68" s="155"/>
      <c r="H68" s="155"/>
      <c r="I68" s="155"/>
      <c r="J68" s="157"/>
      <c r="K68" s="156"/>
      <c r="L68" s="157"/>
      <c r="M68" s="157"/>
      <c r="N68" s="155"/>
      <c r="O68" s="155"/>
      <c r="P68" s="160"/>
    </row>
    <row r="69" spans="3:16" ht="28.7" customHeight="1" x14ac:dyDescent="0.25">
      <c r="C69" s="98">
        <v>58</v>
      </c>
      <c r="D69" s="155"/>
      <c r="E69" s="155"/>
      <c r="F69" s="155"/>
      <c r="G69" s="155"/>
      <c r="H69" s="155"/>
      <c r="I69" s="155"/>
      <c r="J69" s="157"/>
      <c r="K69" s="156"/>
      <c r="L69" s="157"/>
      <c r="M69" s="157"/>
      <c r="N69" s="155"/>
      <c r="O69" s="155"/>
      <c r="P69" s="160"/>
    </row>
    <row r="70" spans="3:16" ht="28.7" customHeight="1" x14ac:dyDescent="0.25">
      <c r="C70" s="98">
        <v>59</v>
      </c>
      <c r="D70" s="155"/>
      <c r="E70" s="155"/>
      <c r="F70" s="155"/>
      <c r="G70" s="155"/>
      <c r="H70" s="155"/>
      <c r="I70" s="155"/>
      <c r="J70" s="157"/>
      <c r="K70" s="156"/>
      <c r="L70" s="157"/>
      <c r="M70" s="157"/>
      <c r="N70" s="155"/>
      <c r="O70" s="155"/>
      <c r="P70" s="160"/>
    </row>
    <row r="71" spans="3:16" ht="28.7" customHeight="1" x14ac:dyDescent="0.25">
      <c r="C71" s="98">
        <v>60</v>
      </c>
      <c r="D71" s="155"/>
      <c r="E71" s="155"/>
      <c r="F71" s="155"/>
      <c r="G71" s="155"/>
      <c r="H71" s="155"/>
      <c r="I71" s="155"/>
      <c r="J71" s="157"/>
      <c r="K71" s="156"/>
      <c r="L71" s="157"/>
      <c r="M71" s="157"/>
      <c r="N71" s="155"/>
      <c r="O71" s="155"/>
      <c r="P71" s="160"/>
    </row>
    <row r="72" spans="3:16" ht="28.7" customHeight="1" x14ac:dyDescent="0.25">
      <c r="C72" s="98">
        <v>61</v>
      </c>
      <c r="D72" s="155"/>
      <c r="E72" s="155"/>
      <c r="F72" s="155"/>
      <c r="G72" s="155"/>
      <c r="H72" s="155"/>
      <c r="I72" s="155"/>
      <c r="J72" s="157"/>
      <c r="K72" s="156"/>
      <c r="L72" s="157"/>
      <c r="M72" s="157"/>
      <c r="N72" s="155"/>
      <c r="O72" s="155"/>
      <c r="P72" s="160"/>
    </row>
    <row r="73" spans="3:16" ht="28.7" customHeight="1" x14ac:dyDescent="0.25">
      <c r="C73" s="98">
        <v>62</v>
      </c>
      <c r="D73" s="155"/>
      <c r="E73" s="155"/>
      <c r="F73" s="155"/>
      <c r="G73" s="155"/>
      <c r="H73" s="155"/>
      <c r="I73" s="155"/>
      <c r="J73" s="157"/>
      <c r="K73" s="156"/>
      <c r="L73" s="157"/>
      <c r="M73" s="157"/>
      <c r="N73" s="155"/>
      <c r="O73" s="155"/>
      <c r="P73" s="160"/>
    </row>
    <row r="74" spans="3:16" ht="28.7" customHeight="1" x14ac:dyDescent="0.25">
      <c r="C74" s="98">
        <v>63</v>
      </c>
      <c r="D74" s="155"/>
      <c r="E74" s="155"/>
      <c r="F74" s="155"/>
      <c r="G74" s="155"/>
      <c r="H74" s="155"/>
      <c r="I74" s="155"/>
      <c r="J74" s="157"/>
      <c r="K74" s="156"/>
      <c r="L74" s="157"/>
      <c r="M74" s="157"/>
      <c r="N74" s="155"/>
      <c r="O74" s="155"/>
      <c r="P74" s="160"/>
    </row>
    <row r="75" spans="3:16" ht="28.7" customHeight="1" x14ac:dyDescent="0.25">
      <c r="C75" s="98">
        <v>64</v>
      </c>
      <c r="D75" s="155"/>
      <c r="E75" s="155"/>
      <c r="F75" s="155"/>
      <c r="G75" s="155"/>
      <c r="H75" s="155"/>
      <c r="I75" s="155"/>
      <c r="J75" s="157"/>
      <c r="K75" s="156"/>
      <c r="L75" s="157"/>
      <c r="M75" s="157"/>
      <c r="N75" s="155"/>
      <c r="O75" s="155"/>
      <c r="P75" s="160"/>
    </row>
    <row r="76" spans="3:16" ht="28.7" customHeight="1" x14ac:dyDescent="0.25">
      <c r="C76" s="98">
        <v>65</v>
      </c>
      <c r="D76" s="155"/>
      <c r="E76" s="155"/>
      <c r="F76" s="155"/>
      <c r="G76" s="155"/>
      <c r="H76" s="155"/>
      <c r="I76" s="155"/>
      <c r="J76" s="157"/>
      <c r="K76" s="156"/>
      <c r="L76" s="157"/>
      <c r="M76" s="157"/>
      <c r="N76" s="155"/>
      <c r="O76" s="155"/>
      <c r="P76" s="160"/>
    </row>
    <row r="77" spans="3:16" ht="28.7" customHeight="1" x14ac:dyDescent="0.25">
      <c r="C77" s="98">
        <v>66</v>
      </c>
      <c r="D77" s="155"/>
      <c r="E77" s="155"/>
      <c r="F77" s="155"/>
      <c r="G77" s="155"/>
      <c r="H77" s="155"/>
      <c r="I77" s="155"/>
      <c r="J77" s="157"/>
      <c r="K77" s="156"/>
      <c r="L77" s="157"/>
      <c r="M77" s="157"/>
      <c r="N77" s="155"/>
      <c r="O77" s="155"/>
      <c r="P77" s="160"/>
    </row>
    <row r="78" spans="3:16" ht="28.7" customHeight="1" x14ac:dyDescent="0.25">
      <c r="C78" s="98">
        <v>67</v>
      </c>
      <c r="D78" s="155"/>
      <c r="E78" s="155"/>
      <c r="F78" s="155"/>
      <c r="G78" s="155"/>
      <c r="H78" s="155"/>
      <c r="I78" s="155"/>
      <c r="J78" s="157"/>
      <c r="K78" s="156"/>
      <c r="L78" s="157"/>
      <c r="M78" s="157"/>
      <c r="N78" s="155"/>
      <c r="O78" s="155"/>
      <c r="P78" s="160"/>
    </row>
    <row r="79" spans="3:16" ht="28.7" customHeight="1" x14ac:dyDescent="0.25">
      <c r="C79" s="98">
        <v>68</v>
      </c>
      <c r="D79" s="155"/>
      <c r="E79" s="155"/>
      <c r="F79" s="155"/>
      <c r="G79" s="155"/>
      <c r="H79" s="155"/>
      <c r="I79" s="155"/>
      <c r="J79" s="157"/>
      <c r="K79" s="156"/>
      <c r="L79" s="157"/>
      <c r="M79" s="157"/>
      <c r="N79" s="155"/>
      <c r="O79" s="155"/>
      <c r="P79" s="160"/>
    </row>
    <row r="80" spans="3:16" ht="28.7" customHeight="1" x14ac:dyDescent="0.25">
      <c r="C80" s="98">
        <v>69</v>
      </c>
      <c r="D80" s="155"/>
      <c r="E80" s="155"/>
      <c r="F80" s="155"/>
      <c r="G80" s="155"/>
      <c r="H80" s="155"/>
      <c r="I80" s="155"/>
      <c r="J80" s="157"/>
      <c r="K80" s="156"/>
      <c r="L80" s="157"/>
      <c r="M80" s="157"/>
      <c r="N80" s="155"/>
      <c r="O80" s="155"/>
      <c r="P80" s="160"/>
    </row>
    <row r="81" spans="3:16" ht="28.7" customHeight="1" x14ac:dyDescent="0.25">
      <c r="C81" s="98">
        <v>70</v>
      </c>
      <c r="D81" s="155"/>
      <c r="E81" s="155"/>
      <c r="F81" s="155"/>
      <c r="G81" s="155"/>
      <c r="H81" s="155"/>
      <c r="I81" s="155"/>
      <c r="J81" s="157"/>
      <c r="K81" s="156"/>
      <c r="L81" s="157"/>
      <c r="M81" s="157"/>
      <c r="N81" s="155"/>
      <c r="O81" s="155"/>
      <c r="P81" s="160"/>
    </row>
    <row r="82" spans="3:16" ht="28.7" customHeight="1" x14ac:dyDescent="0.25">
      <c r="C82" s="98">
        <v>71</v>
      </c>
      <c r="D82" s="155"/>
      <c r="E82" s="155"/>
      <c r="F82" s="155"/>
      <c r="G82" s="155"/>
      <c r="H82" s="155"/>
      <c r="I82" s="155"/>
      <c r="J82" s="157"/>
      <c r="K82" s="156"/>
      <c r="L82" s="157"/>
      <c r="M82" s="157"/>
      <c r="N82" s="155"/>
      <c r="O82" s="155"/>
      <c r="P82" s="160"/>
    </row>
    <row r="83" spans="3:16" ht="28.7" customHeight="1" x14ac:dyDescent="0.25">
      <c r="C83" s="98">
        <v>72</v>
      </c>
      <c r="D83" s="155"/>
      <c r="E83" s="155"/>
      <c r="F83" s="155"/>
      <c r="G83" s="155"/>
      <c r="H83" s="155"/>
      <c r="I83" s="155"/>
      <c r="J83" s="157"/>
      <c r="K83" s="156"/>
      <c r="L83" s="157"/>
      <c r="M83" s="157"/>
      <c r="N83" s="155"/>
      <c r="O83" s="155"/>
      <c r="P83" s="160"/>
    </row>
    <row r="84" spans="3:16" ht="28.7" customHeight="1" x14ac:dyDescent="0.25">
      <c r="C84" s="98">
        <v>73</v>
      </c>
      <c r="D84" s="155"/>
      <c r="E84" s="155"/>
      <c r="F84" s="155"/>
      <c r="G84" s="155"/>
      <c r="H84" s="155"/>
      <c r="I84" s="155"/>
      <c r="J84" s="157"/>
      <c r="K84" s="156"/>
      <c r="L84" s="157"/>
      <c r="M84" s="157"/>
      <c r="N84" s="155"/>
      <c r="O84" s="155"/>
      <c r="P84" s="160"/>
    </row>
    <row r="85" spans="3:16" ht="28.7" customHeight="1" x14ac:dyDescent="0.25">
      <c r="C85" s="98">
        <v>74</v>
      </c>
      <c r="D85" s="155"/>
      <c r="E85" s="155"/>
      <c r="F85" s="155"/>
      <c r="G85" s="155"/>
      <c r="H85" s="155"/>
      <c r="I85" s="155"/>
      <c r="J85" s="157"/>
      <c r="K85" s="156"/>
      <c r="L85" s="157"/>
      <c r="M85" s="157"/>
      <c r="N85" s="155"/>
      <c r="O85" s="155"/>
      <c r="P85" s="160"/>
    </row>
    <row r="86" spans="3:16" ht="28.7" customHeight="1" x14ac:dyDescent="0.25">
      <c r="C86" s="98">
        <v>75</v>
      </c>
      <c r="D86" s="155"/>
      <c r="E86" s="155"/>
      <c r="F86" s="155"/>
      <c r="G86" s="155"/>
      <c r="H86" s="155"/>
      <c r="I86" s="155"/>
      <c r="J86" s="157"/>
      <c r="K86" s="156"/>
      <c r="L86" s="157"/>
      <c r="M86" s="157"/>
      <c r="N86" s="155"/>
      <c r="O86" s="155"/>
      <c r="P86" s="160"/>
    </row>
    <row r="87" spans="3:16" ht="28.7" customHeight="1" x14ac:dyDescent="0.25">
      <c r="C87" s="98">
        <v>76</v>
      </c>
      <c r="D87" s="155"/>
      <c r="E87" s="155"/>
      <c r="F87" s="155"/>
      <c r="G87" s="155"/>
      <c r="H87" s="155"/>
      <c r="I87" s="155"/>
      <c r="J87" s="157"/>
      <c r="K87" s="156"/>
      <c r="L87" s="157"/>
      <c r="M87" s="157"/>
      <c r="N87" s="155"/>
      <c r="O87" s="155"/>
      <c r="P87" s="160"/>
    </row>
    <row r="88" spans="3:16" ht="28.7" customHeight="1" x14ac:dyDescent="0.25">
      <c r="C88" s="98">
        <v>77</v>
      </c>
      <c r="D88" s="155"/>
      <c r="E88" s="155"/>
      <c r="F88" s="155"/>
      <c r="G88" s="155"/>
      <c r="H88" s="155"/>
      <c r="I88" s="155"/>
      <c r="J88" s="157"/>
      <c r="K88" s="156"/>
      <c r="L88" s="157"/>
      <c r="M88" s="157"/>
      <c r="N88" s="155"/>
      <c r="O88" s="155"/>
      <c r="P88" s="160"/>
    </row>
    <row r="89" spans="3:16" ht="28.7" customHeight="1" x14ac:dyDescent="0.25">
      <c r="C89" s="98">
        <v>78</v>
      </c>
      <c r="D89" s="155"/>
      <c r="E89" s="155"/>
      <c r="F89" s="155"/>
      <c r="G89" s="155"/>
      <c r="H89" s="155"/>
      <c r="I89" s="155"/>
      <c r="J89" s="157"/>
      <c r="K89" s="156"/>
      <c r="L89" s="157"/>
      <c r="M89" s="157"/>
      <c r="N89" s="155"/>
      <c r="O89" s="155"/>
      <c r="P89" s="160"/>
    </row>
    <row r="90" spans="3:16" ht="28.7" customHeight="1" x14ac:dyDescent="0.25">
      <c r="C90" s="98">
        <v>79</v>
      </c>
      <c r="D90" s="155"/>
      <c r="E90" s="155"/>
      <c r="F90" s="155"/>
      <c r="G90" s="155"/>
      <c r="H90" s="155"/>
      <c r="I90" s="155"/>
      <c r="J90" s="157"/>
      <c r="K90" s="156"/>
      <c r="L90" s="157"/>
      <c r="M90" s="157"/>
      <c r="N90" s="155"/>
      <c r="O90" s="158"/>
      <c r="P90" s="159"/>
    </row>
    <row r="91" spans="3:16" ht="28.7" customHeight="1" x14ac:dyDescent="0.25">
      <c r="C91" s="98">
        <v>80</v>
      </c>
      <c r="D91" s="155"/>
      <c r="E91" s="155"/>
      <c r="F91" s="155"/>
      <c r="G91" s="155"/>
      <c r="H91" s="155"/>
      <c r="I91" s="155"/>
      <c r="J91" s="157"/>
      <c r="K91" s="156"/>
      <c r="L91" s="157"/>
      <c r="M91" s="157"/>
      <c r="N91" s="155"/>
      <c r="O91" s="155"/>
      <c r="P91" s="160"/>
    </row>
    <row r="92" spans="3:16" ht="28.7" customHeight="1" x14ac:dyDescent="0.25">
      <c r="C92" s="98">
        <v>81</v>
      </c>
      <c r="D92" s="155"/>
      <c r="E92" s="155"/>
      <c r="F92" s="155"/>
      <c r="G92" s="155"/>
      <c r="H92" s="155"/>
      <c r="I92" s="155"/>
      <c r="J92" s="157"/>
      <c r="K92" s="156"/>
      <c r="L92" s="157"/>
      <c r="M92" s="157"/>
      <c r="N92" s="155"/>
      <c r="O92" s="155"/>
      <c r="P92" s="160"/>
    </row>
    <row r="93" spans="3:16" ht="28.7" customHeight="1" x14ac:dyDescent="0.25">
      <c r="C93" s="98">
        <v>82</v>
      </c>
      <c r="D93" s="155"/>
      <c r="E93" s="155"/>
      <c r="F93" s="155"/>
      <c r="G93" s="155"/>
      <c r="H93" s="155"/>
      <c r="I93" s="155"/>
      <c r="J93" s="157"/>
      <c r="K93" s="156"/>
      <c r="L93" s="157"/>
      <c r="M93" s="157"/>
      <c r="N93" s="155"/>
      <c r="O93" s="155"/>
      <c r="P93" s="160"/>
    </row>
    <row r="94" spans="3:16" ht="28.7" customHeight="1" x14ac:dyDescent="0.25">
      <c r="C94" s="98">
        <v>83</v>
      </c>
      <c r="D94" s="155"/>
      <c r="E94" s="155"/>
      <c r="F94" s="155"/>
      <c r="G94" s="155"/>
      <c r="H94" s="155"/>
      <c r="I94" s="155"/>
      <c r="J94" s="157"/>
      <c r="K94" s="156"/>
      <c r="L94" s="157"/>
      <c r="M94" s="157"/>
      <c r="N94" s="155"/>
      <c r="O94" s="155"/>
      <c r="P94" s="160"/>
    </row>
    <row r="95" spans="3:16" ht="28.7" customHeight="1" x14ac:dyDescent="0.25">
      <c r="C95" s="98">
        <v>84</v>
      </c>
      <c r="D95" s="155"/>
      <c r="E95" s="155"/>
      <c r="F95" s="155"/>
      <c r="G95" s="155"/>
      <c r="H95" s="155"/>
      <c r="I95" s="155"/>
      <c r="J95" s="157"/>
      <c r="K95" s="156"/>
      <c r="L95" s="157"/>
      <c r="M95" s="157"/>
      <c r="N95" s="155"/>
      <c r="O95" s="155"/>
      <c r="P95" s="160"/>
    </row>
    <row r="96" spans="3:16" ht="28.7" customHeight="1" x14ac:dyDescent="0.25">
      <c r="C96" s="98">
        <v>85</v>
      </c>
      <c r="D96" s="155"/>
      <c r="E96" s="155"/>
      <c r="F96" s="155"/>
      <c r="G96" s="155"/>
      <c r="H96" s="155"/>
      <c r="I96" s="155"/>
      <c r="J96" s="157"/>
      <c r="K96" s="156"/>
      <c r="L96" s="157"/>
      <c r="M96" s="157"/>
      <c r="N96" s="155"/>
      <c r="O96" s="155"/>
      <c r="P96" s="160"/>
    </row>
    <row r="97" spans="3:16" ht="28.7" customHeight="1" x14ac:dyDescent="0.25">
      <c r="C97" s="98">
        <v>86</v>
      </c>
      <c r="D97" s="155"/>
      <c r="E97" s="155"/>
      <c r="F97" s="155"/>
      <c r="G97" s="155"/>
      <c r="H97" s="155"/>
      <c r="I97" s="155"/>
      <c r="J97" s="157"/>
      <c r="K97" s="156"/>
      <c r="L97" s="157"/>
      <c r="M97" s="157"/>
      <c r="N97" s="155"/>
      <c r="O97" s="155"/>
      <c r="P97" s="160"/>
    </row>
    <row r="98" spans="3:16" ht="28.7" customHeight="1" x14ac:dyDescent="0.25">
      <c r="C98" s="98">
        <v>87</v>
      </c>
      <c r="D98" s="155"/>
      <c r="E98" s="155"/>
      <c r="F98" s="155"/>
      <c r="G98" s="155"/>
      <c r="H98" s="155"/>
      <c r="I98" s="155"/>
      <c r="J98" s="157"/>
      <c r="K98" s="156"/>
      <c r="L98" s="157"/>
      <c r="M98" s="157"/>
      <c r="N98" s="155"/>
      <c r="O98" s="155"/>
      <c r="P98" s="160"/>
    </row>
    <row r="99" spans="3:16" ht="28.7" customHeight="1" x14ac:dyDescent="0.25">
      <c r="C99" s="98">
        <v>88</v>
      </c>
      <c r="D99" s="155"/>
      <c r="E99" s="155"/>
      <c r="F99" s="155"/>
      <c r="G99" s="155"/>
      <c r="H99" s="155"/>
      <c r="I99" s="155"/>
      <c r="J99" s="157"/>
      <c r="K99" s="156"/>
      <c r="L99" s="157"/>
      <c r="M99" s="157"/>
      <c r="N99" s="155"/>
      <c r="O99" s="155"/>
      <c r="P99" s="160"/>
    </row>
    <row r="100" spans="3:16" ht="28.7" customHeight="1" x14ac:dyDescent="0.25">
      <c r="C100" s="98">
        <v>89</v>
      </c>
      <c r="D100" s="155"/>
      <c r="E100" s="155"/>
      <c r="F100" s="155"/>
      <c r="G100" s="155"/>
      <c r="H100" s="155"/>
      <c r="I100" s="155"/>
      <c r="J100" s="157"/>
      <c r="K100" s="156"/>
      <c r="L100" s="157"/>
      <c r="M100" s="157"/>
      <c r="N100" s="155"/>
      <c r="O100" s="155"/>
      <c r="P100" s="160"/>
    </row>
    <row r="101" spans="3:16" ht="28.7" customHeight="1" x14ac:dyDescent="0.25">
      <c r="C101" s="98">
        <v>90</v>
      </c>
      <c r="D101" s="155"/>
      <c r="E101" s="155"/>
      <c r="F101" s="155"/>
      <c r="G101" s="155"/>
      <c r="H101" s="155"/>
      <c r="I101" s="155"/>
      <c r="J101" s="157"/>
      <c r="K101" s="156"/>
      <c r="L101" s="157"/>
      <c r="M101" s="157"/>
      <c r="N101" s="155"/>
      <c r="O101" s="155"/>
      <c r="P101" s="160"/>
    </row>
    <row r="102" spans="3:16" ht="28.7" customHeight="1" x14ac:dyDescent="0.25">
      <c r="C102" s="98">
        <v>91</v>
      </c>
      <c r="D102" s="155"/>
      <c r="E102" s="155"/>
      <c r="F102" s="155"/>
      <c r="G102" s="155"/>
      <c r="H102" s="155"/>
      <c r="I102" s="155"/>
      <c r="J102" s="157"/>
      <c r="K102" s="156"/>
      <c r="L102" s="157"/>
      <c r="M102" s="157"/>
      <c r="N102" s="155"/>
      <c r="O102" s="155"/>
      <c r="P102" s="160"/>
    </row>
    <row r="103" spans="3:16" ht="28.7" customHeight="1" x14ac:dyDescent="0.25">
      <c r="C103" s="98">
        <v>92</v>
      </c>
      <c r="D103" s="155"/>
      <c r="E103" s="155"/>
      <c r="F103" s="155"/>
      <c r="G103" s="155"/>
      <c r="H103" s="155"/>
      <c r="I103" s="155"/>
      <c r="J103" s="157"/>
      <c r="K103" s="156"/>
      <c r="L103" s="157"/>
      <c r="M103" s="157"/>
      <c r="N103" s="155"/>
      <c r="O103" s="155"/>
      <c r="P103" s="160"/>
    </row>
    <row r="104" spans="3:16" ht="28.7" customHeight="1" x14ac:dyDescent="0.25">
      <c r="C104" s="98">
        <v>93</v>
      </c>
      <c r="D104" s="155"/>
      <c r="E104" s="155"/>
      <c r="F104" s="155"/>
      <c r="G104" s="155"/>
      <c r="H104" s="155"/>
      <c r="I104" s="155"/>
      <c r="J104" s="157"/>
      <c r="K104" s="156"/>
      <c r="L104" s="157"/>
      <c r="M104" s="157"/>
      <c r="N104" s="155"/>
      <c r="O104" s="155"/>
      <c r="P104" s="160"/>
    </row>
    <row r="105" spans="3:16" ht="28.7" customHeight="1" x14ac:dyDescent="0.25">
      <c r="C105" s="98">
        <v>94</v>
      </c>
      <c r="D105" s="155"/>
      <c r="E105" s="155"/>
      <c r="F105" s="155"/>
      <c r="G105" s="155"/>
      <c r="H105" s="155"/>
      <c r="I105" s="155"/>
      <c r="J105" s="157"/>
      <c r="K105" s="156"/>
      <c r="L105" s="157"/>
      <c r="M105" s="157"/>
      <c r="N105" s="155"/>
      <c r="O105" s="155"/>
      <c r="P105" s="160"/>
    </row>
    <row r="106" spans="3:16" ht="28.7" customHeight="1" x14ac:dyDescent="0.25">
      <c r="C106" s="98">
        <v>95</v>
      </c>
      <c r="D106" s="155"/>
      <c r="E106" s="155"/>
      <c r="F106" s="155"/>
      <c r="G106" s="155"/>
      <c r="H106" s="155"/>
      <c r="I106" s="155"/>
      <c r="J106" s="157"/>
      <c r="K106" s="156"/>
      <c r="L106" s="157"/>
      <c r="M106" s="157"/>
      <c r="N106" s="155"/>
      <c r="O106" s="155"/>
      <c r="P106" s="160"/>
    </row>
    <row r="107" spans="3:16" ht="28.7" customHeight="1" x14ac:dyDescent="0.25">
      <c r="C107" s="98">
        <v>96</v>
      </c>
      <c r="D107" s="155"/>
      <c r="E107" s="155"/>
      <c r="F107" s="155"/>
      <c r="G107" s="155"/>
      <c r="H107" s="155"/>
      <c r="I107" s="155"/>
      <c r="J107" s="157"/>
      <c r="K107" s="156"/>
      <c r="L107" s="157"/>
      <c r="M107" s="157"/>
      <c r="N107" s="155"/>
      <c r="O107" s="155"/>
      <c r="P107" s="160"/>
    </row>
    <row r="108" spans="3:16" ht="28.7" customHeight="1" x14ac:dyDescent="0.25">
      <c r="C108" s="98">
        <v>97</v>
      </c>
      <c r="D108" s="155"/>
      <c r="E108" s="155"/>
      <c r="F108" s="155"/>
      <c r="G108" s="155"/>
      <c r="H108" s="155"/>
      <c r="I108" s="155"/>
      <c r="J108" s="157"/>
      <c r="K108" s="156"/>
      <c r="L108" s="157"/>
      <c r="M108" s="157"/>
      <c r="N108" s="155"/>
      <c r="O108" s="155"/>
      <c r="P108" s="160"/>
    </row>
    <row r="109" spans="3:16" ht="28.7" customHeight="1" x14ac:dyDescent="0.25">
      <c r="C109" s="98">
        <v>98</v>
      </c>
      <c r="D109" s="155"/>
      <c r="E109" s="155"/>
      <c r="F109" s="155"/>
      <c r="G109" s="155"/>
      <c r="H109" s="155"/>
      <c r="I109" s="155"/>
      <c r="J109" s="157"/>
      <c r="K109" s="156"/>
      <c r="L109" s="157"/>
      <c r="M109" s="157"/>
      <c r="N109" s="155"/>
      <c r="O109" s="155"/>
      <c r="P109" s="160"/>
    </row>
    <row r="110" spans="3:16" ht="28.7" customHeight="1" x14ac:dyDescent="0.25">
      <c r="C110" s="154">
        <v>99</v>
      </c>
      <c r="D110" s="155"/>
      <c r="E110" s="155"/>
      <c r="F110" s="155"/>
      <c r="G110" s="155"/>
      <c r="H110" s="155"/>
      <c r="I110" s="155"/>
      <c r="J110" s="157"/>
      <c r="K110" s="156"/>
      <c r="L110" s="157"/>
      <c r="M110" s="157"/>
      <c r="N110" s="155"/>
      <c r="O110" s="155"/>
      <c r="P110" s="160"/>
    </row>
    <row r="111" spans="3:16" ht="28.7" customHeight="1" thickBot="1" x14ac:dyDescent="0.3">
      <c r="C111" s="98">
        <v>100</v>
      </c>
      <c r="D111" s="155"/>
      <c r="E111" s="155"/>
      <c r="F111" s="155"/>
      <c r="G111" s="155"/>
      <c r="H111" s="155"/>
      <c r="I111" s="155"/>
      <c r="J111" s="157"/>
      <c r="K111" s="156"/>
      <c r="L111" s="157"/>
      <c r="M111" s="157"/>
      <c r="N111" s="155"/>
      <c r="O111" s="155"/>
      <c r="P111" s="160"/>
    </row>
    <row r="112" spans="3:16" ht="45.75" thickBot="1" x14ac:dyDescent="0.3">
      <c r="C112" s="149"/>
      <c r="D112" s="150"/>
      <c r="E112" s="122"/>
      <c r="F112" s="143"/>
      <c r="G112" s="143"/>
      <c r="H112" s="143"/>
      <c r="I112" s="143"/>
      <c r="J112" s="143"/>
      <c r="K112" s="143"/>
      <c r="L112" s="143"/>
      <c r="M112" s="144"/>
      <c r="N112" s="146" t="s">
        <v>127</v>
      </c>
      <c r="O112" s="151"/>
      <c r="P112" s="63">
        <f>SUM(K11:K111)</f>
        <v>0</v>
      </c>
    </row>
  </sheetData>
  <sheetProtection algorithmName="SHA-512" hashValue="4GYCBF+iLLG3/eydu3POweQgu6OIqUQ93qa+3bIO+XhWTB2cKrbNOpGf7GA8eXVim/xOLcqCetXAZVJ1rSYCng==" saltValue="d+kji/l9td3thkysV61z6Q==" spinCount="100000" sheet="1" objects="1" scenarios="1"/>
  <mergeCells count="9">
    <mergeCell ref="C5:D5"/>
    <mergeCell ref="E5:F5"/>
    <mergeCell ref="C6:D6"/>
    <mergeCell ref="E6:F6"/>
    <mergeCell ref="M2:P2"/>
    <mergeCell ref="C2:D3"/>
    <mergeCell ref="C4:D4"/>
    <mergeCell ref="E4:F4"/>
    <mergeCell ref="M3:P5"/>
  </mergeCells>
  <dataValidations count="2">
    <dataValidation type="list" allowBlank="1" showInputMessage="1" showErrorMessage="1" sqref="I11:I49 I51:I111">
      <formula1>"Landlord/Owner, Utility Provider, Court"</formula1>
    </dataValidation>
    <dataValidation type="list" allowBlank="1" showInputMessage="1" showErrorMessage="1" sqref="N11:N49 N51:N111">
      <formula1>"Security Deposit, Rental Judgment, Forward Rent, Utility Arrears"</formula1>
    </dataValidation>
  </dataValidations>
  <pageMargins left="0.7" right="0.7" top="0.75" bottom="0.75" header="0.3" footer="0.3"/>
  <pageSetup scale="37" fitToHeight="4" orientation="portrait" r:id="rId1"/>
  <headerFooter>
    <oddHeader>&amp;L&amp;G&amp;C&amp;"-,Bold"&amp;18HSED
Eviction Relief Expense Detail&amp;R&amp;14CP-106</oddHeader>
    <oddFooter>&amp;CPage &amp;P</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249977111117893"/>
  </sheetPr>
  <dimension ref="A5:L321"/>
  <sheetViews>
    <sheetView showGridLines="0" showRuler="0" view="pageLayout" zoomScaleNormal="90" zoomScaleSheetLayoutView="100" workbookViewId="0">
      <selection activeCell="A17" sqref="A17"/>
    </sheetView>
  </sheetViews>
  <sheetFormatPr defaultColWidth="2.42578125" defaultRowHeight="15" x14ac:dyDescent="0.25"/>
  <cols>
    <col min="1" max="1" width="4.85546875" style="6" customWidth="1"/>
    <col min="2" max="2" width="18.5703125" style="1" customWidth="1"/>
    <col min="3" max="3" width="16.42578125" style="14" customWidth="1"/>
    <col min="4" max="4" width="14.7109375" style="6" customWidth="1"/>
    <col min="5" max="5" width="10.28515625" style="6" customWidth="1"/>
    <col min="6" max="6" width="22.42578125" style="6" customWidth="1"/>
    <col min="7" max="7" width="11.7109375" style="6" customWidth="1"/>
    <col min="8" max="8" width="8.42578125" style="7" customWidth="1"/>
    <col min="9" max="9" width="20" style="1" customWidth="1"/>
    <col min="10" max="10" width="27.85546875" style="1" customWidth="1"/>
    <col min="11" max="11" width="2.42578125" style="1"/>
    <col min="12" max="12" width="16.7109375" style="1" customWidth="1"/>
    <col min="13" max="16384" width="2.42578125" style="1"/>
  </cols>
  <sheetData>
    <row r="5" spans="1:12" x14ac:dyDescent="0.25">
      <c r="I5" s="67"/>
    </row>
    <row r="6" spans="1:12" x14ac:dyDescent="0.25">
      <c r="A6" s="198" t="s">
        <v>9</v>
      </c>
      <c r="B6" s="198"/>
      <c r="C6" s="71" t="s">
        <v>74</v>
      </c>
      <c r="D6" s="66" t="s">
        <v>75</v>
      </c>
    </row>
    <row r="7" spans="1:12" s="8" customFormat="1" ht="27.75" customHeight="1" x14ac:dyDescent="0.25">
      <c r="A7" s="198"/>
      <c r="B7" s="198"/>
      <c r="C7" s="58">
        <f>'Back Up Summary'!G7</f>
        <v>0</v>
      </c>
      <c r="D7" s="58">
        <f>'Back Up Summary'!H7</f>
        <v>0</v>
      </c>
      <c r="E7" s="20"/>
      <c r="F7" s="20"/>
      <c r="G7" s="233"/>
      <c r="H7" s="233"/>
      <c r="I7" s="40"/>
    </row>
    <row r="8" spans="1:12" s="8" customFormat="1" ht="27.75" customHeight="1" x14ac:dyDescent="0.25">
      <c r="A8" s="191" t="s">
        <v>7</v>
      </c>
      <c r="B8" s="192"/>
      <c r="C8" s="207">
        <f>'Back Up Summary'!H10</f>
        <v>0</v>
      </c>
      <c r="D8" s="207"/>
      <c r="E8" s="20"/>
      <c r="F8" s="21"/>
      <c r="G8" s="234"/>
      <c r="H8" s="234"/>
      <c r="I8" s="41"/>
      <c r="J8" s="39"/>
    </row>
    <row r="9" spans="1:12" s="8" customFormat="1" ht="27" customHeight="1" x14ac:dyDescent="0.25">
      <c r="A9" s="191" t="s">
        <v>8</v>
      </c>
      <c r="B9" s="192"/>
      <c r="C9" s="207">
        <f>'Back Up Summary'!H11</f>
        <v>0</v>
      </c>
      <c r="D9" s="207"/>
      <c r="E9" s="21"/>
      <c r="F9" s="21"/>
      <c r="H9" s="208" t="s">
        <v>11</v>
      </c>
      <c r="I9" s="208"/>
      <c r="J9" s="208"/>
    </row>
    <row r="10" spans="1:12" s="8" customFormat="1" ht="36" customHeight="1" x14ac:dyDescent="0.25">
      <c r="A10" s="191" t="s">
        <v>62</v>
      </c>
      <c r="B10" s="192"/>
      <c r="C10" s="201">
        <f>SUM(J177)</f>
        <v>0</v>
      </c>
      <c r="D10" s="201"/>
      <c r="E10" s="21"/>
      <c r="F10" s="21"/>
      <c r="H10" s="200" t="s">
        <v>76</v>
      </c>
      <c r="I10" s="200"/>
      <c r="J10" s="200"/>
    </row>
    <row r="11" spans="1:12" s="8" customFormat="1" ht="15.75" x14ac:dyDescent="0.25">
      <c r="A11" s="22"/>
      <c r="B11" s="35"/>
      <c r="C11" s="33"/>
      <c r="D11" s="22"/>
      <c r="E11" s="22"/>
      <c r="F11" s="22"/>
      <c r="G11" s="22"/>
      <c r="H11" s="23"/>
      <c r="I11" s="20"/>
      <c r="J11" s="20"/>
    </row>
    <row r="12" spans="1:12" s="3" customFormat="1" ht="63" x14ac:dyDescent="0.25">
      <c r="A12" s="84" t="s">
        <v>0</v>
      </c>
      <c r="B12" s="84" t="s">
        <v>1</v>
      </c>
      <c r="C12" s="84" t="s">
        <v>12</v>
      </c>
      <c r="D12" s="84" t="s">
        <v>3</v>
      </c>
      <c r="E12" s="84" t="s">
        <v>2</v>
      </c>
      <c r="F12" s="84" t="s">
        <v>13</v>
      </c>
      <c r="G12" s="84" t="s">
        <v>4</v>
      </c>
      <c r="H12" s="24" t="s">
        <v>124</v>
      </c>
      <c r="I12" s="84" t="s">
        <v>122</v>
      </c>
      <c r="J12" s="84" t="s">
        <v>10</v>
      </c>
      <c r="L12" s="4"/>
    </row>
    <row r="13" spans="1:12" ht="33" customHeight="1" x14ac:dyDescent="0.25">
      <c r="A13" s="45">
        <v>1</v>
      </c>
      <c r="B13" s="44"/>
      <c r="C13" s="12"/>
      <c r="D13" s="16"/>
      <c r="E13" s="15"/>
      <c r="F13" s="44"/>
      <c r="G13" s="38">
        <v>0</v>
      </c>
      <c r="H13" s="18">
        <f t="shared" ref="H13:H32" si="0">IFERROR(I13/G13,0)</f>
        <v>0</v>
      </c>
      <c r="I13" s="37"/>
      <c r="J13" s="19"/>
    </row>
    <row r="14" spans="1:12" ht="33" customHeight="1" x14ac:dyDescent="0.25">
      <c r="A14" s="45">
        <f>A13+1</f>
        <v>2</v>
      </c>
      <c r="B14" s="44"/>
      <c r="C14" s="12"/>
      <c r="D14" s="17"/>
      <c r="E14" s="15"/>
      <c r="F14" s="44"/>
      <c r="G14" s="38">
        <v>0</v>
      </c>
      <c r="H14" s="18">
        <f t="shared" si="0"/>
        <v>0</v>
      </c>
      <c r="I14" s="37">
        <v>0</v>
      </c>
      <c r="J14" s="19"/>
    </row>
    <row r="15" spans="1:12" ht="33" customHeight="1" x14ac:dyDescent="0.25">
      <c r="A15" s="45">
        <f t="shared" ref="A15:A32" si="1">A14+1</f>
        <v>3</v>
      </c>
      <c r="B15" s="44"/>
      <c r="C15" s="12"/>
      <c r="D15" s="17"/>
      <c r="E15" s="15"/>
      <c r="F15" s="44"/>
      <c r="G15" s="38">
        <v>0</v>
      </c>
      <c r="H15" s="18">
        <f t="shared" si="0"/>
        <v>0</v>
      </c>
      <c r="I15" s="37">
        <v>0</v>
      </c>
      <c r="J15" s="19"/>
    </row>
    <row r="16" spans="1:12" ht="33" customHeight="1" x14ac:dyDescent="0.25">
      <c r="A16" s="45">
        <f t="shared" si="1"/>
        <v>4</v>
      </c>
      <c r="B16" s="44"/>
      <c r="C16" s="12"/>
      <c r="D16" s="17"/>
      <c r="E16" s="15"/>
      <c r="F16" s="44"/>
      <c r="G16" s="38">
        <v>0</v>
      </c>
      <c r="H16" s="18">
        <f t="shared" si="0"/>
        <v>0</v>
      </c>
      <c r="I16" s="37">
        <v>0</v>
      </c>
      <c r="J16" s="19"/>
    </row>
    <row r="17" spans="1:10" ht="33" customHeight="1" x14ac:dyDescent="0.25">
      <c r="A17" s="45">
        <f t="shared" si="1"/>
        <v>5</v>
      </c>
      <c r="B17" s="44"/>
      <c r="C17" s="12"/>
      <c r="D17" s="17"/>
      <c r="E17" s="15"/>
      <c r="F17" s="44"/>
      <c r="G17" s="38">
        <v>0</v>
      </c>
      <c r="H17" s="18">
        <f t="shared" si="0"/>
        <v>0</v>
      </c>
      <c r="I17" s="37">
        <v>0</v>
      </c>
      <c r="J17" s="19"/>
    </row>
    <row r="18" spans="1:10" ht="33" customHeight="1" x14ac:dyDescent="0.25">
      <c r="A18" s="45">
        <f t="shared" si="1"/>
        <v>6</v>
      </c>
      <c r="B18" s="44"/>
      <c r="C18" s="12"/>
      <c r="D18" s="17"/>
      <c r="E18" s="15"/>
      <c r="F18" s="44"/>
      <c r="G18" s="38">
        <v>0</v>
      </c>
      <c r="H18" s="18">
        <f t="shared" si="0"/>
        <v>0</v>
      </c>
      <c r="I18" s="37">
        <v>0</v>
      </c>
      <c r="J18" s="19"/>
    </row>
    <row r="19" spans="1:10" ht="33" customHeight="1" x14ac:dyDescent="0.25">
      <c r="A19" s="45">
        <f t="shared" si="1"/>
        <v>7</v>
      </c>
      <c r="B19" s="44"/>
      <c r="C19" s="12"/>
      <c r="D19" s="17"/>
      <c r="E19" s="15"/>
      <c r="F19" s="44"/>
      <c r="G19" s="38">
        <v>0</v>
      </c>
      <c r="H19" s="18">
        <f t="shared" si="0"/>
        <v>0</v>
      </c>
      <c r="I19" s="37">
        <v>0</v>
      </c>
      <c r="J19" s="19"/>
    </row>
    <row r="20" spans="1:10" ht="33" customHeight="1" x14ac:dyDescent="0.25">
      <c r="A20" s="45">
        <f t="shared" si="1"/>
        <v>8</v>
      </c>
      <c r="B20" s="44"/>
      <c r="C20" s="12"/>
      <c r="D20" s="17"/>
      <c r="E20" s="15"/>
      <c r="F20" s="44"/>
      <c r="G20" s="38">
        <v>0</v>
      </c>
      <c r="H20" s="18">
        <f t="shared" si="0"/>
        <v>0</v>
      </c>
      <c r="I20" s="37">
        <v>0</v>
      </c>
      <c r="J20" s="19"/>
    </row>
    <row r="21" spans="1:10" ht="33" customHeight="1" x14ac:dyDescent="0.25">
      <c r="A21" s="45">
        <f t="shared" si="1"/>
        <v>9</v>
      </c>
      <c r="B21" s="44"/>
      <c r="C21" s="12"/>
      <c r="D21" s="17"/>
      <c r="E21" s="15"/>
      <c r="F21" s="44"/>
      <c r="G21" s="38">
        <v>0</v>
      </c>
      <c r="H21" s="18">
        <f t="shared" si="0"/>
        <v>0</v>
      </c>
      <c r="I21" s="37">
        <v>0</v>
      </c>
      <c r="J21" s="19"/>
    </row>
    <row r="22" spans="1:10" ht="33" customHeight="1" x14ac:dyDescent="0.25">
      <c r="A22" s="45">
        <f t="shared" si="1"/>
        <v>10</v>
      </c>
      <c r="B22" s="44"/>
      <c r="C22" s="12"/>
      <c r="D22" s="17"/>
      <c r="E22" s="15"/>
      <c r="F22" s="44"/>
      <c r="G22" s="38">
        <v>0</v>
      </c>
      <c r="H22" s="18">
        <f t="shared" si="0"/>
        <v>0</v>
      </c>
      <c r="I22" s="37">
        <v>0</v>
      </c>
      <c r="J22" s="19"/>
    </row>
    <row r="23" spans="1:10" ht="33" customHeight="1" x14ac:dyDescent="0.25">
      <c r="A23" s="45">
        <f t="shared" si="1"/>
        <v>11</v>
      </c>
      <c r="B23" s="44"/>
      <c r="C23" s="12"/>
      <c r="D23" s="17"/>
      <c r="E23" s="15"/>
      <c r="F23" s="44"/>
      <c r="G23" s="38">
        <v>0</v>
      </c>
      <c r="H23" s="18">
        <f t="shared" si="0"/>
        <v>0</v>
      </c>
      <c r="I23" s="37">
        <v>0</v>
      </c>
      <c r="J23" s="19"/>
    </row>
    <row r="24" spans="1:10" ht="33" customHeight="1" x14ac:dyDescent="0.25">
      <c r="A24" s="45">
        <f t="shared" si="1"/>
        <v>12</v>
      </c>
      <c r="B24" s="44"/>
      <c r="C24" s="12"/>
      <c r="D24" s="17"/>
      <c r="E24" s="15"/>
      <c r="F24" s="44"/>
      <c r="G24" s="38">
        <v>0</v>
      </c>
      <c r="H24" s="18">
        <f t="shared" si="0"/>
        <v>0</v>
      </c>
      <c r="I24" s="37">
        <v>0</v>
      </c>
      <c r="J24" s="19"/>
    </row>
    <row r="25" spans="1:10" ht="33" customHeight="1" x14ac:dyDescent="0.25">
      <c r="A25" s="45">
        <f t="shared" si="1"/>
        <v>13</v>
      </c>
      <c r="B25" s="44"/>
      <c r="C25" s="12"/>
      <c r="D25" s="17"/>
      <c r="E25" s="15"/>
      <c r="F25" s="44"/>
      <c r="G25" s="38">
        <v>0</v>
      </c>
      <c r="H25" s="18">
        <f t="shared" si="0"/>
        <v>0</v>
      </c>
      <c r="I25" s="37">
        <v>0</v>
      </c>
      <c r="J25" s="19"/>
    </row>
    <row r="26" spans="1:10" ht="33" customHeight="1" x14ac:dyDescent="0.25">
      <c r="A26" s="45">
        <f t="shared" si="1"/>
        <v>14</v>
      </c>
      <c r="B26" s="44"/>
      <c r="C26" s="12"/>
      <c r="D26" s="17"/>
      <c r="E26" s="15"/>
      <c r="F26" s="44"/>
      <c r="G26" s="38">
        <v>0</v>
      </c>
      <c r="H26" s="18">
        <f t="shared" si="0"/>
        <v>0</v>
      </c>
      <c r="I26" s="37">
        <v>0</v>
      </c>
      <c r="J26" s="19"/>
    </row>
    <row r="27" spans="1:10" ht="33" customHeight="1" x14ac:dyDescent="0.25">
      <c r="A27" s="45">
        <f t="shared" si="1"/>
        <v>15</v>
      </c>
      <c r="B27" s="44"/>
      <c r="C27" s="12"/>
      <c r="D27" s="17"/>
      <c r="E27" s="15"/>
      <c r="F27" s="44"/>
      <c r="G27" s="38">
        <v>0</v>
      </c>
      <c r="H27" s="18">
        <f t="shared" si="0"/>
        <v>0</v>
      </c>
      <c r="I27" s="37">
        <v>0</v>
      </c>
      <c r="J27" s="19"/>
    </row>
    <row r="28" spans="1:10" ht="33" customHeight="1" x14ac:dyDescent="0.25">
      <c r="A28" s="45">
        <f t="shared" si="1"/>
        <v>16</v>
      </c>
      <c r="B28" s="44"/>
      <c r="C28" s="12"/>
      <c r="D28" s="17"/>
      <c r="E28" s="15"/>
      <c r="F28" s="44"/>
      <c r="G28" s="38">
        <v>0</v>
      </c>
      <c r="H28" s="18">
        <f t="shared" si="0"/>
        <v>0</v>
      </c>
      <c r="I28" s="37">
        <v>0</v>
      </c>
      <c r="J28" s="19"/>
    </row>
    <row r="29" spans="1:10" ht="33" customHeight="1" x14ac:dyDescent="0.25">
      <c r="A29" s="45">
        <f t="shared" si="1"/>
        <v>17</v>
      </c>
      <c r="B29" s="44"/>
      <c r="C29" s="12"/>
      <c r="D29" s="17"/>
      <c r="E29" s="15"/>
      <c r="F29" s="44"/>
      <c r="G29" s="38">
        <v>0</v>
      </c>
      <c r="H29" s="18">
        <f t="shared" si="0"/>
        <v>0</v>
      </c>
      <c r="I29" s="37">
        <v>0</v>
      </c>
      <c r="J29" s="19"/>
    </row>
    <row r="30" spans="1:10" ht="33" customHeight="1" x14ac:dyDescent="0.25">
      <c r="A30" s="45">
        <f t="shared" si="1"/>
        <v>18</v>
      </c>
      <c r="B30" s="44"/>
      <c r="C30" s="12"/>
      <c r="D30" s="17"/>
      <c r="E30" s="15"/>
      <c r="F30" s="44"/>
      <c r="G30" s="38">
        <v>0</v>
      </c>
      <c r="H30" s="18">
        <f t="shared" si="0"/>
        <v>0</v>
      </c>
      <c r="I30" s="37">
        <v>0</v>
      </c>
      <c r="J30" s="19"/>
    </row>
    <row r="31" spans="1:10" ht="33" customHeight="1" x14ac:dyDescent="0.25">
      <c r="A31" s="45">
        <f t="shared" si="1"/>
        <v>19</v>
      </c>
      <c r="B31" s="44"/>
      <c r="C31" s="12"/>
      <c r="D31" s="17"/>
      <c r="E31" s="15"/>
      <c r="F31" s="44"/>
      <c r="G31" s="38">
        <v>0</v>
      </c>
      <c r="H31" s="18">
        <f t="shared" si="0"/>
        <v>0</v>
      </c>
      <c r="I31" s="37">
        <v>0</v>
      </c>
      <c r="J31" s="19"/>
    </row>
    <row r="32" spans="1:10" ht="33" customHeight="1" thickBot="1" x14ac:dyDescent="0.3">
      <c r="A32" s="45">
        <f t="shared" si="1"/>
        <v>20</v>
      </c>
      <c r="B32" s="44"/>
      <c r="C32" s="12"/>
      <c r="D32" s="126"/>
      <c r="E32" s="15"/>
      <c r="F32" s="44"/>
      <c r="G32" s="38">
        <v>0</v>
      </c>
      <c r="H32" s="18">
        <f t="shared" si="0"/>
        <v>0</v>
      </c>
      <c r="I32" s="37">
        <v>0</v>
      </c>
      <c r="J32" s="19"/>
    </row>
    <row r="33" spans="1:10" ht="36" customHeight="1" thickBot="1" x14ac:dyDescent="0.3">
      <c r="A33" s="195"/>
      <c r="B33" s="196"/>
      <c r="C33" s="122"/>
      <c r="D33" s="124"/>
      <c r="E33" s="143"/>
      <c r="F33" s="61"/>
      <c r="G33" s="62"/>
      <c r="H33" s="235" t="s">
        <v>63</v>
      </c>
      <c r="I33" s="236"/>
      <c r="J33" s="63">
        <f>SUM(Table120[Amount 
Paid by HSED])</f>
        <v>0</v>
      </c>
    </row>
    <row r="34" spans="1:10" x14ac:dyDescent="0.25">
      <c r="A34" s="46"/>
      <c r="B34" s="47"/>
      <c r="C34" s="13"/>
      <c r="D34" s="5"/>
      <c r="E34" s="5"/>
      <c r="F34" s="51"/>
      <c r="G34" s="26"/>
      <c r="H34" s="26"/>
      <c r="I34" s="11"/>
      <c r="J34" s="2"/>
    </row>
    <row r="35" spans="1:10" x14ac:dyDescent="0.25">
      <c r="A35" s="46"/>
      <c r="B35" s="47"/>
      <c r="C35" s="13"/>
      <c r="D35" s="5"/>
      <c r="E35" s="5"/>
      <c r="F35" s="51"/>
      <c r="G35" s="26"/>
      <c r="H35" s="26"/>
      <c r="I35" s="11"/>
      <c r="J35" s="2"/>
    </row>
    <row r="36" spans="1:10" x14ac:dyDescent="0.25">
      <c r="A36" s="46"/>
      <c r="B36" s="47"/>
      <c r="C36" s="13"/>
      <c r="D36" s="5"/>
      <c r="E36" s="5"/>
      <c r="F36" s="51"/>
      <c r="G36" s="26"/>
      <c r="H36" s="26"/>
      <c r="I36" s="11"/>
      <c r="J36" s="2"/>
    </row>
    <row r="37" spans="1:10" x14ac:dyDescent="0.25">
      <c r="A37" s="46"/>
      <c r="B37" s="47"/>
      <c r="C37" s="13"/>
      <c r="D37" s="5"/>
      <c r="E37" s="5"/>
      <c r="F37" s="51"/>
      <c r="G37" s="26"/>
      <c r="H37" s="26"/>
      <c r="I37" s="11"/>
      <c r="J37" s="2"/>
    </row>
    <row r="38" spans="1:10" x14ac:dyDescent="0.25">
      <c r="A38" s="46"/>
      <c r="B38" s="47"/>
      <c r="C38" s="13"/>
      <c r="D38" s="5"/>
      <c r="E38" s="5"/>
      <c r="F38" s="51"/>
      <c r="G38" s="26"/>
      <c r="H38" s="26"/>
      <c r="I38" s="11"/>
      <c r="J38" s="2"/>
    </row>
    <row r="39" spans="1:10" x14ac:dyDescent="0.25">
      <c r="A39" s="46"/>
      <c r="B39" s="47"/>
      <c r="C39" s="13"/>
      <c r="D39" s="5"/>
      <c r="E39" s="5"/>
      <c r="F39" s="51"/>
      <c r="G39" s="26"/>
      <c r="H39" s="26"/>
      <c r="I39" s="11"/>
      <c r="J39" s="2"/>
    </row>
    <row r="40" spans="1:10" x14ac:dyDescent="0.25">
      <c r="A40" s="46"/>
      <c r="B40" s="47"/>
      <c r="C40" s="13"/>
      <c r="D40" s="5"/>
      <c r="E40" s="5"/>
      <c r="F40" s="51"/>
      <c r="G40" s="26"/>
      <c r="H40" s="26"/>
      <c r="I40" s="11"/>
      <c r="J40" s="2"/>
    </row>
    <row r="41" spans="1:10" ht="15.75" customHeight="1" x14ac:dyDescent="0.25">
      <c r="A41" s="46"/>
      <c r="B41" s="47"/>
      <c r="C41" s="13"/>
      <c r="D41" s="5"/>
      <c r="E41" s="5"/>
      <c r="F41" s="51"/>
      <c r="G41" s="26"/>
      <c r="H41" s="26"/>
      <c r="I41" s="11"/>
      <c r="J41" s="2"/>
    </row>
    <row r="42" spans="1:10" x14ac:dyDescent="0.25">
      <c r="A42" s="46"/>
      <c r="B42" s="47"/>
      <c r="C42" s="13"/>
      <c r="D42" s="5"/>
      <c r="E42" s="5"/>
      <c r="F42" s="51"/>
      <c r="G42" s="26"/>
      <c r="H42" s="26"/>
      <c r="I42" s="11"/>
      <c r="J42" s="2"/>
    </row>
    <row r="43" spans="1:10" x14ac:dyDescent="0.25">
      <c r="A43" s="46"/>
      <c r="B43" s="47"/>
      <c r="C43" s="13"/>
      <c r="D43" s="5"/>
      <c r="E43" s="5"/>
      <c r="F43" s="51"/>
      <c r="G43" s="26"/>
      <c r="H43" s="26"/>
      <c r="I43" s="11"/>
      <c r="J43" s="2"/>
    </row>
    <row r="44" spans="1:10" ht="15.75" customHeight="1" x14ac:dyDescent="0.25">
      <c r="A44" s="48"/>
      <c r="B44" s="49"/>
      <c r="F44" s="48"/>
    </row>
    <row r="45" spans="1:10" ht="15.75" customHeight="1" x14ac:dyDescent="0.25">
      <c r="A45" s="48"/>
      <c r="B45" s="49"/>
      <c r="F45" s="48"/>
    </row>
    <row r="46" spans="1:10" ht="15.75" customHeight="1" x14ac:dyDescent="0.25">
      <c r="A46" s="48"/>
      <c r="B46" s="49"/>
      <c r="F46" s="48"/>
    </row>
    <row r="47" spans="1:10" ht="15.75" customHeight="1" x14ac:dyDescent="0.25">
      <c r="A47" s="48"/>
      <c r="B47" s="49"/>
      <c r="F47" s="48"/>
    </row>
    <row r="48" spans="1:10" ht="15.75" customHeight="1" x14ac:dyDescent="0.25">
      <c r="A48" s="48"/>
      <c r="B48" s="49"/>
      <c r="F48" s="48"/>
    </row>
    <row r="49" spans="1:10" ht="15.75" customHeight="1" x14ac:dyDescent="0.25">
      <c r="A49" s="48"/>
      <c r="B49" s="49"/>
      <c r="F49" s="48"/>
    </row>
    <row r="50" spans="1:10" ht="15.75" customHeight="1" x14ac:dyDescent="0.25">
      <c r="A50" s="48"/>
      <c r="B50" s="49"/>
      <c r="F50" s="48"/>
    </row>
    <row r="51" spans="1:10" ht="15.75" customHeight="1" x14ac:dyDescent="0.25">
      <c r="A51" s="48"/>
      <c r="B51" s="49"/>
      <c r="F51" s="48"/>
    </row>
    <row r="52" spans="1:10" ht="15.75" customHeight="1" x14ac:dyDescent="0.25">
      <c r="A52" s="48"/>
      <c r="B52" s="49"/>
      <c r="F52" s="48"/>
    </row>
    <row r="53" spans="1:10" ht="15.75" customHeight="1" x14ac:dyDescent="0.25">
      <c r="A53" s="48"/>
      <c r="B53" s="49"/>
      <c r="F53" s="48"/>
    </row>
    <row r="54" spans="1:10" ht="15.75" customHeight="1" x14ac:dyDescent="0.25">
      <c r="A54" s="237" t="s">
        <v>9</v>
      </c>
      <c r="B54" s="237"/>
      <c r="C54" s="71" t="s">
        <v>74</v>
      </c>
      <c r="D54" s="66" t="s">
        <v>75</v>
      </c>
      <c r="F54" s="48"/>
    </row>
    <row r="55" spans="1:10" ht="27.75" customHeight="1" x14ac:dyDescent="0.25">
      <c r="A55" s="237"/>
      <c r="B55" s="237"/>
      <c r="C55" s="59">
        <f>'Back Up Summary'!G7</f>
        <v>0</v>
      </c>
      <c r="D55" s="59">
        <f>'Back Up Summary'!H7</f>
        <v>0</v>
      </c>
      <c r="E55" s="20"/>
      <c r="F55" s="52"/>
      <c r="G55" s="34"/>
      <c r="H55" s="34"/>
      <c r="I55" s="34"/>
      <c r="J55" s="34"/>
    </row>
    <row r="56" spans="1:10" ht="27.75" customHeight="1" x14ac:dyDescent="0.25">
      <c r="A56" s="237" t="s">
        <v>7</v>
      </c>
      <c r="B56" s="237"/>
      <c r="C56" s="207">
        <f>C8</f>
        <v>0</v>
      </c>
      <c r="D56" s="207"/>
      <c r="E56" s="20"/>
      <c r="F56" s="53"/>
      <c r="G56" s="25"/>
      <c r="H56" s="25"/>
      <c r="I56" s="25"/>
      <c r="J56" s="25"/>
    </row>
    <row r="57" spans="1:10" ht="27.75" customHeight="1" x14ac:dyDescent="0.25">
      <c r="A57" s="237" t="s">
        <v>8</v>
      </c>
      <c r="B57" s="237"/>
      <c r="C57" s="207">
        <f>C9</f>
        <v>0</v>
      </c>
      <c r="D57" s="207"/>
      <c r="E57" s="21"/>
      <c r="F57" s="53"/>
      <c r="G57" s="25"/>
      <c r="H57" s="25"/>
      <c r="I57" s="25"/>
      <c r="J57" s="25"/>
    </row>
    <row r="58" spans="1:10" s="8" customFormat="1" ht="18" customHeight="1" x14ac:dyDescent="0.25">
      <c r="A58" s="238"/>
      <c r="B58" s="238"/>
      <c r="C58" s="223"/>
      <c r="D58" s="223"/>
      <c r="E58" s="25"/>
      <c r="F58" s="54"/>
      <c r="G58" s="25"/>
      <c r="H58" s="25"/>
      <c r="I58" s="20"/>
      <c r="J58" s="20"/>
    </row>
    <row r="59" spans="1:10" ht="63" x14ac:dyDescent="0.25">
      <c r="A59" s="50" t="s">
        <v>0</v>
      </c>
      <c r="B59" s="50" t="s">
        <v>1</v>
      </c>
      <c r="C59" s="84" t="s">
        <v>12</v>
      </c>
      <c r="D59" s="84" t="s">
        <v>3</v>
      </c>
      <c r="E59" s="84" t="s">
        <v>2</v>
      </c>
      <c r="F59" s="50" t="s">
        <v>13</v>
      </c>
      <c r="G59" s="84" t="s">
        <v>4</v>
      </c>
      <c r="H59" s="24" t="s">
        <v>130</v>
      </c>
      <c r="I59" s="84" t="s">
        <v>122</v>
      </c>
      <c r="J59" s="84" t="s">
        <v>10</v>
      </c>
    </row>
    <row r="60" spans="1:10" ht="33.75" customHeight="1" x14ac:dyDescent="0.25">
      <c r="A60" s="45">
        <v>21</v>
      </c>
      <c r="B60" s="44"/>
      <c r="C60" s="12"/>
      <c r="D60" s="16"/>
      <c r="E60" s="15"/>
      <c r="F60" s="44"/>
      <c r="G60" s="38">
        <v>0</v>
      </c>
      <c r="H60" s="18">
        <f t="shared" ref="H60:H79" si="2">IFERROR(I60/G60,0)</f>
        <v>0</v>
      </c>
      <c r="I60" s="37"/>
      <c r="J60" s="19"/>
    </row>
    <row r="61" spans="1:10" ht="33.75" customHeight="1" x14ac:dyDescent="0.25">
      <c r="A61" s="45">
        <v>22</v>
      </c>
      <c r="B61" s="44"/>
      <c r="C61" s="12"/>
      <c r="D61" s="17"/>
      <c r="E61" s="15"/>
      <c r="F61" s="44"/>
      <c r="G61" s="38">
        <v>0</v>
      </c>
      <c r="H61" s="18">
        <f t="shared" si="2"/>
        <v>0</v>
      </c>
      <c r="I61" s="37">
        <v>0</v>
      </c>
      <c r="J61" s="19"/>
    </row>
    <row r="62" spans="1:10" ht="33.75" customHeight="1" x14ac:dyDescent="0.25">
      <c r="A62" s="45">
        <v>23</v>
      </c>
      <c r="B62" s="44"/>
      <c r="C62" s="12"/>
      <c r="D62" s="16"/>
      <c r="E62" s="15"/>
      <c r="F62" s="44"/>
      <c r="G62" s="38">
        <v>0</v>
      </c>
      <c r="H62" s="18">
        <f t="shared" si="2"/>
        <v>0</v>
      </c>
      <c r="I62" s="37">
        <v>0</v>
      </c>
      <c r="J62" s="19"/>
    </row>
    <row r="63" spans="1:10" ht="33.75" customHeight="1" x14ac:dyDescent="0.25">
      <c r="A63" s="45">
        <f t="shared" ref="A63:A79" si="3">A62+1</f>
        <v>24</v>
      </c>
      <c r="B63" s="44"/>
      <c r="C63" s="12"/>
      <c r="D63" s="17"/>
      <c r="E63" s="15"/>
      <c r="F63" s="44"/>
      <c r="G63" s="38">
        <v>0</v>
      </c>
      <c r="H63" s="18">
        <f t="shared" si="2"/>
        <v>0</v>
      </c>
      <c r="I63" s="37">
        <v>0</v>
      </c>
      <c r="J63" s="19"/>
    </row>
    <row r="64" spans="1:10" ht="33.75" customHeight="1" x14ac:dyDescent="0.25">
      <c r="A64" s="45">
        <f t="shared" si="3"/>
        <v>25</v>
      </c>
      <c r="B64" s="44"/>
      <c r="C64" s="12"/>
      <c r="D64" s="16"/>
      <c r="E64" s="15"/>
      <c r="F64" s="44"/>
      <c r="G64" s="38">
        <v>0</v>
      </c>
      <c r="H64" s="18">
        <f t="shared" si="2"/>
        <v>0</v>
      </c>
      <c r="I64" s="37">
        <v>0</v>
      </c>
      <c r="J64" s="19"/>
    </row>
    <row r="65" spans="1:10" ht="33.75" customHeight="1" x14ac:dyDescent="0.25">
      <c r="A65" s="45">
        <f t="shared" si="3"/>
        <v>26</v>
      </c>
      <c r="B65" s="44"/>
      <c r="C65" s="12"/>
      <c r="D65" s="17"/>
      <c r="E65" s="15"/>
      <c r="F65" s="44"/>
      <c r="G65" s="38">
        <v>0</v>
      </c>
      <c r="H65" s="18">
        <f t="shared" si="2"/>
        <v>0</v>
      </c>
      <c r="I65" s="37">
        <v>0</v>
      </c>
      <c r="J65" s="19"/>
    </row>
    <row r="66" spans="1:10" ht="33.75" customHeight="1" x14ac:dyDescent="0.25">
      <c r="A66" s="45">
        <f t="shared" si="3"/>
        <v>27</v>
      </c>
      <c r="B66" s="44"/>
      <c r="C66" s="12"/>
      <c r="D66" s="16"/>
      <c r="E66" s="15"/>
      <c r="F66" s="44"/>
      <c r="G66" s="38">
        <v>0</v>
      </c>
      <c r="H66" s="18">
        <f t="shared" si="2"/>
        <v>0</v>
      </c>
      <c r="I66" s="37">
        <v>0</v>
      </c>
      <c r="J66" s="19"/>
    </row>
    <row r="67" spans="1:10" ht="33.75" customHeight="1" x14ac:dyDescent="0.25">
      <c r="A67" s="45">
        <f t="shared" si="3"/>
        <v>28</v>
      </c>
      <c r="B67" s="44"/>
      <c r="C67" s="12"/>
      <c r="D67" s="17"/>
      <c r="E67" s="15"/>
      <c r="F67" s="44"/>
      <c r="G67" s="38">
        <v>0</v>
      </c>
      <c r="H67" s="18">
        <f t="shared" si="2"/>
        <v>0</v>
      </c>
      <c r="I67" s="37">
        <v>0</v>
      </c>
      <c r="J67" s="19"/>
    </row>
    <row r="68" spans="1:10" ht="33.75" customHeight="1" x14ac:dyDescent="0.25">
      <c r="A68" s="45">
        <f t="shared" si="3"/>
        <v>29</v>
      </c>
      <c r="B68" s="44"/>
      <c r="C68" s="12"/>
      <c r="D68" s="16"/>
      <c r="E68" s="15"/>
      <c r="F68" s="44"/>
      <c r="G68" s="38">
        <v>0</v>
      </c>
      <c r="H68" s="18">
        <f t="shared" si="2"/>
        <v>0</v>
      </c>
      <c r="I68" s="37">
        <v>0</v>
      </c>
      <c r="J68" s="19"/>
    </row>
    <row r="69" spans="1:10" ht="33.75" customHeight="1" x14ac:dyDescent="0.25">
      <c r="A69" s="45">
        <f t="shared" si="3"/>
        <v>30</v>
      </c>
      <c r="B69" s="44"/>
      <c r="C69" s="12"/>
      <c r="D69" s="17"/>
      <c r="E69" s="15"/>
      <c r="F69" s="44"/>
      <c r="G69" s="38">
        <v>0</v>
      </c>
      <c r="H69" s="18">
        <f t="shared" si="2"/>
        <v>0</v>
      </c>
      <c r="I69" s="37">
        <v>0</v>
      </c>
      <c r="J69" s="19"/>
    </row>
    <row r="70" spans="1:10" ht="33.75" customHeight="1" x14ac:dyDescent="0.25">
      <c r="A70" s="45">
        <f t="shared" si="3"/>
        <v>31</v>
      </c>
      <c r="B70" s="44"/>
      <c r="C70" s="12"/>
      <c r="D70" s="16"/>
      <c r="E70" s="15"/>
      <c r="F70" s="44"/>
      <c r="G70" s="38">
        <v>0</v>
      </c>
      <c r="H70" s="18">
        <f t="shared" si="2"/>
        <v>0</v>
      </c>
      <c r="I70" s="37">
        <v>0</v>
      </c>
      <c r="J70" s="19"/>
    </row>
    <row r="71" spans="1:10" ht="33.75" customHeight="1" x14ac:dyDescent="0.25">
      <c r="A71" s="45">
        <f t="shared" si="3"/>
        <v>32</v>
      </c>
      <c r="B71" s="44"/>
      <c r="C71" s="12"/>
      <c r="D71" s="17"/>
      <c r="E71" s="15"/>
      <c r="F71" s="44"/>
      <c r="G71" s="38">
        <v>0</v>
      </c>
      <c r="H71" s="18">
        <f t="shared" si="2"/>
        <v>0</v>
      </c>
      <c r="I71" s="37">
        <v>0</v>
      </c>
      <c r="J71" s="19"/>
    </row>
    <row r="72" spans="1:10" ht="33.75" customHeight="1" x14ac:dyDescent="0.25">
      <c r="A72" s="45">
        <f t="shared" si="3"/>
        <v>33</v>
      </c>
      <c r="B72" s="44"/>
      <c r="C72" s="12"/>
      <c r="D72" s="16"/>
      <c r="E72" s="15"/>
      <c r="F72" s="44"/>
      <c r="G72" s="38">
        <v>0</v>
      </c>
      <c r="H72" s="18">
        <f t="shared" si="2"/>
        <v>0</v>
      </c>
      <c r="I72" s="37">
        <v>0</v>
      </c>
      <c r="J72" s="19"/>
    </row>
    <row r="73" spans="1:10" ht="33.75" customHeight="1" x14ac:dyDescent="0.25">
      <c r="A73" s="45">
        <f t="shared" si="3"/>
        <v>34</v>
      </c>
      <c r="B73" s="44"/>
      <c r="C73" s="12"/>
      <c r="D73" s="17"/>
      <c r="E73" s="15"/>
      <c r="F73" s="44"/>
      <c r="G73" s="38">
        <v>0</v>
      </c>
      <c r="H73" s="18">
        <f t="shared" si="2"/>
        <v>0</v>
      </c>
      <c r="I73" s="37">
        <v>0</v>
      </c>
      <c r="J73" s="19"/>
    </row>
    <row r="74" spans="1:10" ht="33.75" customHeight="1" x14ac:dyDescent="0.25">
      <c r="A74" s="45">
        <f t="shared" si="3"/>
        <v>35</v>
      </c>
      <c r="B74" s="44"/>
      <c r="C74" s="12"/>
      <c r="D74" s="16"/>
      <c r="E74" s="15"/>
      <c r="F74" s="44"/>
      <c r="G74" s="38">
        <v>0</v>
      </c>
      <c r="H74" s="18">
        <f t="shared" si="2"/>
        <v>0</v>
      </c>
      <c r="I74" s="37">
        <v>0</v>
      </c>
      <c r="J74" s="19"/>
    </row>
    <row r="75" spans="1:10" ht="33.75" customHeight="1" x14ac:dyDescent="0.25">
      <c r="A75" s="45">
        <f t="shared" si="3"/>
        <v>36</v>
      </c>
      <c r="B75" s="44"/>
      <c r="C75" s="12"/>
      <c r="D75" s="17"/>
      <c r="E75" s="15"/>
      <c r="F75" s="44"/>
      <c r="G75" s="38">
        <v>0</v>
      </c>
      <c r="H75" s="18">
        <f t="shared" si="2"/>
        <v>0</v>
      </c>
      <c r="I75" s="37">
        <v>0</v>
      </c>
      <c r="J75" s="19"/>
    </row>
    <row r="76" spans="1:10" ht="33.75" customHeight="1" x14ac:dyDescent="0.25">
      <c r="A76" s="45">
        <f t="shared" si="3"/>
        <v>37</v>
      </c>
      <c r="B76" s="44"/>
      <c r="C76" s="12"/>
      <c r="D76" s="16"/>
      <c r="E76" s="15"/>
      <c r="F76" s="44"/>
      <c r="G76" s="38">
        <v>0</v>
      </c>
      <c r="H76" s="18">
        <f t="shared" si="2"/>
        <v>0</v>
      </c>
      <c r="I76" s="37">
        <v>0</v>
      </c>
      <c r="J76" s="19"/>
    </row>
    <row r="77" spans="1:10" ht="33.75" customHeight="1" x14ac:dyDescent="0.25">
      <c r="A77" s="45">
        <f t="shared" si="3"/>
        <v>38</v>
      </c>
      <c r="B77" s="44"/>
      <c r="C77" s="12"/>
      <c r="D77" s="17"/>
      <c r="E77" s="15"/>
      <c r="F77" s="44"/>
      <c r="G77" s="38">
        <v>0</v>
      </c>
      <c r="H77" s="18">
        <f t="shared" si="2"/>
        <v>0</v>
      </c>
      <c r="I77" s="37">
        <v>0</v>
      </c>
      <c r="J77" s="19"/>
    </row>
    <row r="78" spans="1:10" ht="33.75" customHeight="1" x14ac:dyDescent="0.25">
      <c r="A78" s="45">
        <f t="shared" si="3"/>
        <v>39</v>
      </c>
      <c r="B78" s="44"/>
      <c r="C78" s="12"/>
      <c r="D78" s="16"/>
      <c r="E78" s="15"/>
      <c r="F78" s="44"/>
      <c r="G78" s="38">
        <v>0</v>
      </c>
      <c r="H78" s="18">
        <f t="shared" si="2"/>
        <v>0</v>
      </c>
      <c r="I78" s="37">
        <v>0</v>
      </c>
      <c r="J78" s="19"/>
    </row>
    <row r="79" spans="1:10" ht="33.75" customHeight="1" thickBot="1" x14ac:dyDescent="0.3">
      <c r="A79" s="45">
        <f t="shared" si="3"/>
        <v>40</v>
      </c>
      <c r="B79" s="44"/>
      <c r="C79" s="12"/>
      <c r="D79" s="126"/>
      <c r="E79" s="15"/>
      <c r="F79" s="44"/>
      <c r="G79" s="38">
        <v>0</v>
      </c>
      <c r="H79" s="18">
        <f t="shared" si="2"/>
        <v>0</v>
      </c>
      <c r="I79" s="37">
        <v>0</v>
      </c>
      <c r="J79" s="19"/>
    </row>
    <row r="80" spans="1:10" ht="36" customHeight="1" thickBot="1" x14ac:dyDescent="0.3">
      <c r="A80" s="195"/>
      <c r="B80" s="196"/>
      <c r="C80" s="122"/>
      <c r="D80" s="124"/>
      <c r="E80" s="143"/>
      <c r="F80" s="61"/>
      <c r="G80" s="62"/>
      <c r="H80" s="235" t="s">
        <v>64</v>
      </c>
      <c r="I80" s="236"/>
      <c r="J80" s="63">
        <f>SUM(Table1422[Amount 
Paid by HSED])</f>
        <v>0</v>
      </c>
    </row>
    <row r="81" spans="1:10" x14ac:dyDescent="0.25">
      <c r="A81" s="46"/>
      <c r="B81" s="47"/>
      <c r="C81" s="13"/>
      <c r="D81" s="5"/>
      <c r="E81" s="5"/>
      <c r="F81" s="51"/>
      <c r="G81" s="26"/>
      <c r="H81" s="26"/>
      <c r="I81" s="11"/>
      <c r="J81" s="2"/>
    </row>
    <row r="82" spans="1:10" x14ac:dyDescent="0.25">
      <c r="A82" s="46"/>
      <c r="B82" s="47"/>
      <c r="C82" s="13"/>
      <c r="D82" s="5"/>
      <c r="E82" s="5"/>
      <c r="F82" s="51"/>
      <c r="G82" s="26"/>
      <c r="H82" s="26"/>
      <c r="I82" s="11"/>
      <c r="J82" s="2"/>
    </row>
    <row r="83" spans="1:10" x14ac:dyDescent="0.25">
      <c r="A83" s="46"/>
      <c r="B83" s="47"/>
      <c r="C83" s="13"/>
      <c r="D83" s="5"/>
      <c r="E83" s="5"/>
      <c r="F83" s="51"/>
      <c r="G83" s="26"/>
      <c r="H83" s="26"/>
      <c r="I83" s="11"/>
      <c r="J83" s="2"/>
    </row>
    <row r="84" spans="1:10" x14ac:dyDescent="0.25">
      <c r="A84" s="46"/>
      <c r="B84" s="47"/>
      <c r="C84" s="13"/>
      <c r="D84" s="5"/>
      <c r="E84" s="5"/>
      <c r="F84" s="51"/>
      <c r="G84" s="29"/>
      <c r="H84" s="29"/>
      <c r="I84" s="11"/>
      <c r="J84" s="2"/>
    </row>
    <row r="85" spans="1:10" x14ac:dyDescent="0.25">
      <c r="A85" s="46"/>
      <c r="B85" s="47"/>
      <c r="C85" s="13"/>
      <c r="D85" s="5"/>
      <c r="E85" s="5"/>
      <c r="F85" s="51"/>
      <c r="G85" s="29"/>
      <c r="H85" s="29"/>
      <c r="I85" s="11"/>
      <c r="J85" s="2"/>
    </row>
    <row r="86" spans="1:10" x14ac:dyDescent="0.25">
      <c r="A86" s="46"/>
      <c r="B86" s="47"/>
      <c r="C86" s="13"/>
      <c r="D86" s="5"/>
      <c r="E86" s="5"/>
      <c r="F86" s="51"/>
      <c r="G86" s="29"/>
      <c r="H86" s="29"/>
      <c r="I86" s="11"/>
      <c r="J86" s="2"/>
    </row>
    <row r="87" spans="1:10" x14ac:dyDescent="0.25">
      <c r="A87" s="46"/>
      <c r="B87" s="47"/>
      <c r="C87" s="13"/>
      <c r="D87" s="5"/>
      <c r="E87" s="5"/>
      <c r="F87" s="51"/>
      <c r="G87" s="29"/>
      <c r="H87" s="29"/>
      <c r="I87" s="11"/>
      <c r="J87" s="2"/>
    </row>
    <row r="88" spans="1:10" x14ac:dyDescent="0.25">
      <c r="A88" s="46"/>
      <c r="B88" s="47"/>
      <c r="C88" s="13"/>
      <c r="D88" s="5"/>
      <c r="E88" s="5"/>
      <c r="F88" s="51"/>
      <c r="G88" s="29"/>
      <c r="H88" s="29"/>
      <c r="I88" s="11"/>
      <c r="J88" s="2"/>
    </row>
    <row r="89" spans="1:10" x14ac:dyDescent="0.25">
      <c r="A89" s="46"/>
      <c r="B89" s="47"/>
      <c r="C89" s="13"/>
      <c r="D89" s="5"/>
      <c r="E89" s="5"/>
      <c r="F89" s="51"/>
      <c r="G89" s="29"/>
      <c r="H89" s="29"/>
      <c r="I89" s="11"/>
      <c r="J89" s="2"/>
    </row>
    <row r="90" spans="1:10" x14ac:dyDescent="0.25">
      <c r="A90" s="46"/>
      <c r="B90" s="47"/>
      <c r="C90" s="13"/>
      <c r="D90" s="5"/>
      <c r="E90" s="5"/>
      <c r="F90" s="51"/>
      <c r="G90" s="29"/>
      <c r="H90" s="29"/>
      <c r="I90" s="11"/>
      <c r="J90" s="2"/>
    </row>
    <row r="91" spans="1:10" x14ac:dyDescent="0.25">
      <c r="A91" s="46"/>
      <c r="B91" s="47"/>
      <c r="C91" s="13"/>
      <c r="D91" s="5"/>
      <c r="E91" s="5"/>
      <c r="F91" s="51"/>
      <c r="G91" s="29"/>
      <c r="H91" s="29"/>
      <c r="I91" s="11"/>
      <c r="J91" s="2"/>
    </row>
    <row r="92" spans="1:10" x14ac:dyDescent="0.25">
      <c r="A92" s="46"/>
      <c r="B92" s="47"/>
      <c r="C92" s="13"/>
      <c r="D92" s="5"/>
      <c r="E92" s="5"/>
      <c r="F92" s="51"/>
      <c r="G92" s="29"/>
      <c r="H92" s="29"/>
      <c r="I92" s="11"/>
      <c r="J92" s="2"/>
    </row>
    <row r="93" spans="1:10" x14ac:dyDescent="0.25">
      <c r="A93" s="46"/>
      <c r="B93" s="47"/>
      <c r="C93" s="13"/>
      <c r="D93" s="5"/>
      <c r="E93" s="5"/>
      <c r="F93" s="51"/>
      <c r="G93" s="29"/>
      <c r="H93" s="29"/>
      <c r="I93" s="11"/>
      <c r="J93" s="2"/>
    </row>
    <row r="94" spans="1:10" x14ac:dyDescent="0.25">
      <c r="A94" s="46"/>
      <c r="B94" s="47"/>
      <c r="C94" s="13"/>
      <c r="D94" s="5"/>
      <c r="E94" s="5"/>
      <c r="F94" s="51"/>
      <c r="G94" s="26"/>
      <c r="H94" s="26"/>
      <c r="I94" s="11"/>
      <c r="J94" s="2"/>
    </row>
    <row r="95" spans="1:10" x14ac:dyDescent="0.25">
      <c r="A95" s="46"/>
      <c r="B95" s="47"/>
      <c r="C95" s="13"/>
      <c r="D95" s="5"/>
      <c r="E95" s="5"/>
      <c r="F95" s="51"/>
      <c r="G95" s="26"/>
      <c r="H95" s="26"/>
      <c r="I95" s="11"/>
      <c r="J95" s="2"/>
    </row>
    <row r="96" spans="1:10" x14ac:dyDescent="0.25">
      <c r="A96" s="46"/>
      <c r="B96" s="47"/>
      <c r="C96" s="13"/>
      <c r="D96" s="5"/>
      <c r="E96" s="5"/>
      <c r="F96" s="51"/>
      <c r="G96" s="26"/>
      <c r="H96" s="26"/>
      <c r="I96" s="11"/>
      <c r="J96" s="2"/>
    </row>
    <row r="97" spans="1:10" x14ac:dyDescent="0.25">
      <c r="A97" s="46"/>
      <c r="B97" s="47"/>
      <c r="C97" s="13"/>
      <c r="D97" s="5"/>
      <c r="E97" s="5"/>
      <c r="F97" s="51"/>
      <c r="G97" s="42"/>
      <c r="H97" s="42"/>
      <c r="I97" s="11"/>
      <c r="J97" s="2"/>
    </row>
    <row r="98" spans="1:10" x14ac:dyDescent="0.25">
      <c r="A98" s="46"/>
      <c r="B98" s="47"/>
      <c r="C98" s="13"/>
      <c r="D98" s="5"/>
      <c r="E98" s="5"/>
      <c r="F98" s="51"/>
      <c r="G98" s="43"/>
      <c r="H98" s="43"/>
      <c r="I98" s="11"/>
      <c r="J98" s="2"/>
    </row>
    <row r="99" spans="1:10" x14ac:dyDescent="0.25">
      <c r="A99" s="46"/>
      <c r="B99" s="47"/>
      <c r="C99" s="13"/>
      <c r="D99" s="5"/>
      <c r="E99" s="5"/>
      <c r="F99" s="51"/>
      <c r="G99" s="43"/>
      <c r="H99" s="43"/>
      <c r="I99" s="11"/>
      <c r="J99" s="2"/>
    </row>
    <row r="100" spans="1:10" x14ac:dyDescent="0.25">
      <c r="A100" s="48"/>
      <c r="B100" s="49"/>
      <c r="F100" s="48"/>
    </row>
    <row r="101" spans="1:10" x14ac:dyDescent="0.25">
      <c r="A101" s="237" t="s">
        <v>9</v>
      </c>
      <c r="B101" s="237"/>
      <c r="C101" s="71" t="s">
        <v>74</v>
      </c>
      <c r="D101" s="66" t="s">
        <v>75</v>
      </c>
      <c r="F101" s="48"/>
    </row>
    <row r="102" spans="1:10" ht="27.75" customHeight="1" x14ac:dyDescent="0.25">
      <c r="A102" s="237"/>
      <c r="B102" s="237"/>
      <c r="C102" s="59">
        <f>'Back Up Summary'!G7</f>
        <v>0</v>
      </c>
      <c r="D102" s="59">
        <f>'Back Up Summary'!H7</f>
        <v>0</v>
      </c>
      <c r="E102" s="20"/>
      <c r="F102" s="52"/>
      <c r="G102" s="34"/>
      <c r="H102" s="34"/>
      <c r="I102" s="34"/>
      <c r="J102" s="34"/>
    </row>
    <row r="103" spans="1:10" ht="27.75" customHeight="1" x14ac:dyDescent="0.25">
      <c r="A103" s="237" t="s">
        <v>7</v>
      </c>
      <c r="B103" s="237"/>
      <c r="C103" s="207">
        <f>C8</f>
        <v>0</v>
      </c>
      <c r="D103" s="207"/>
      <c r="E103" s="20"/>
      <c r="F103" s="53"/>
      <c r="G103" s="25"/>
      <c r="H103" s="25"/>
      <c r="I103" s="25"/>
      <c r="J103" s="25"/>
    </row>
    <row r="104" spans="1:10" ht="27.75" customHeight="1" x14ac:dyDescent="0.25">
      <c r="A104" s="237" t="s">
        <v>8</v>
      </c>
      <c r="B104" s="237"/>
      <c r="C104" s="207">
        <f>C9</f>
        <v>0</v>
      </c>
      <c r="D104" s="207"/>
      <c r="E104" s="21"/>
      <c r="F104" s="53"/>
      <c r="G104" s="25"/>
      <c r="H104" s="25"/>
      <c r="I104" s="25"/>
      <c r="J104" s="25"/>
    </row>
    <row r="105" spans="1:10" s="8" customFormat="1" ht="18" customHeight="1" x14ac:dyDescent="0.25">
      <c r="A105" s="238"/>
      <c r="B105" s="238"/>
      <c r="C105" s="223"/>
      <c r="D105" s="223"/>
      <c r="E105" s="25"/>
      <c r="F105" s="54"/>
      <c r="G105" s="25"/>
      <c r="H105" s="25"/>
      <c r="I105" s="20"/>
      <c r="J105" s="20"/>
    </row>
    <row r="106" spans="1:10" ht="56.25" customHeight="1" x14ac:dyDescent="0.25">
      <c r="A106" s="50" t="s">
        <v>0</v>
      </c>
      <c r="B106" s="50" t="s">
        <v>1</v>
      </c>
      <c r="C106" s="84" t="s">
        <v>12</v>
      </c>
      <c r="D106" s="84" t="s">
        <v>3</v>
      </c>
      <c r="E106" s="84" t="s">
        <v>2</v>
      </c>
      <c r="F106" s="50" t="s">
        <v>13</v>
      </c>
      <c r="G106" s="84" t="s">
        <v>4</v>
      </c>
      <c r="H106" s="24" t="s">
        <v>124</v>
      </c>
      <c r="I106" s="84" t="s">
        <v>122</v>
      </c>
      <c r="J106" s="84" t="s">
        <v>10</v>
      </c>
    </row>
    <row r="107" spans="1:10" ht="33.75" customHeight="1" x14ac:dyDescent="0.25">
      <c r="A107" s="45">
        <v>41</v>
      </c>
      <c r="B107" s="44"/>
      <c r="C107" s="12"/>
      <c r="D107" s="16"/>
      <c r="E107" s="15"/>
      <c r="F107" s="44"/>
      <c r="G107" s="38">
        <v>0</v>
      </c>
      <c r="H107" s="18">
        <f t="shared" ref="H107:H126" si="4">IFERROR(I107/G107,0)</f>
        <v>0</v>
      </c>
      <c r="I107" s="37"/>
      <c r="J107" s="19"/>
    </row>
    <row r="108" spans="1:10" ht="33.75" customHeight="1" x14ac:dyDescent="0.25">
      <c r="A108" s="45">
        <v>42</v>
      </c>
      <c r="B108" s="44"/>
      <c r="C108" s="12"/>
      <c r="D108" s="17"/>
      <c r="E108" s="15"/>
      <c r="F108" s="44"/>
      <c r="G108" s="38">
        <v>0</v>
      </c>
      <c r="H108" s="18">
        <f t="shared" si="4"/>
        <v>0</v>
      </c>
      <c r="I108" s="37">
        <v>0</v>
      </c>
      <c r="J108" s="19"/>
    </row>
    <row r="109" spans="1:10" ht="33.75" customHeight="1" x14ac:dyDescent="0.25">
      <c r="A109" s="45">
        <f t="shared" ref="A109:A126" si="5">A108+1</f>
        <v>43</v>
      </c>
      <c r="B109" s="44"/>
      <c r="C109" s="12"/>
      <c r="D109" s="16"/>
      <c r="E109" s="15"/>
      <c r="F109" s="44"/>
      <c r="G109" s="38">
        <v>0</v>
      </c>
      <c r="H109" s="18">
        <f t="shared" si="4"/>
        <v>0</v>
      </c>
      <c r="I109" s="37">
        <v>0</v>
      </c>
      <c r="J109" s="19"/>
    </row>
    <row r="110" spans="1:10" ht="33.75" customHeight="1" x14ac:dyDescent="0.25">
      <c r="A110" s="45">
        <f t="shared" si="5"/>
        <v>44</v>
      </c>
      <c r="B110" s="44"/>
      <c r="C110" s="12"/>
      <c r="D110" s="17"/>
      <c r="E110" s="15"/>
      <c r="F110" s="44"/>
      <c r="G110" s="38">
        <v>0</v>
      </c>
      <c r="H110" s="18">
        <f t="shared" si="4"/>
        <v>0</v>
      </c>
      <c r="I110" s="37">
        <v>0</v>
      </c>
      <c r="J110" s="19"/>
    </row>
    <row r="111" spans="1:10" ht="33.75" customHeight="1" x14ac:dyDescent="0.25">
      <c r="A111" s="45">
        <f t="shared" si="5"/>
        <v>45</v>
      </c>
      <c r="B111" s="44"/>
      <c r="C111" s="12"/>
      <c r="D111" s="16"/>
      <c r="E111" s="15"/>
      <c r="F111" s="44"/>
      <c r="G111" s="38">
        <v>0</v>
      </c>
      <c r="H111" s="18">
        <f t="shared" si="4"/>
        <v>0</v>
      </c>
      <c r="I111" s="37">
        <v>0</v>
      </c>
      <c r="J111" s="19"/>
    </row>
    <row r="112" spans="1:10" ht="33.75" customHeight="1" x14ac:dyDescent="0.25">
      <c r="A112" s="45">
        <f t="shared" si="5"/>
        <v>46</v>
      </c>
      <c r="B112" s="44"/>
      <c r="C112" s="12"/>
      <c r="D112" s="17"/>
      <c r="E112" s="15"/>
      <c r="F112" s="44"/>
      <c r="G112" s="38">
        <v>0</v>
      </c>
      <c r="H112" s="18">
        <f t="shared" si="4"/>
        <v>0</v>
      </c>
      <c r="I112" s="37">
        <v>0</v>
      </c>
      <c r="J112" s="19"/>
    </row>
    <row r="113" spans="1:10" ht="33.75" customHeight="1" x14ac:dyDescent="0.25">
      <c r="A113" s="45">
        <f t="shared" si="5"/>
        <v>47</v>
      </c>
      <c r="B113" s="44"/>
      <c r="C113" s="12"/>
      <c r="D113" s="16"/>
      <c r="E113" s="15"/>
      <c r="F113" s="44"/>
      <c r="G113" s="38">
        <v>0</v>
      </c>
      <c r="H113" s="18">
        <f t="shared" si="4"/>
        <v>0</v>
      </c>
      <c r="I113" s="37">
        <v>0</v>
      </c>
      <c r="J113" s="19"/>
    </row>
    <row r="114" spans="1:10" ht="33.75" customHeight="1" x14ac:dyDescent="0.25">
      <c r="A114" s="45">
        <f t="shared" si="5"/>
        <v>48</v>
      </c>
      <c r="B114" s="44"/>
      <c r="C114" s="12"/>
      <c r="D114" s="17"/>
      <c r="E114" s="15"/>
      <c r="F114" s="44"/>
      <c r="G114" s="38">
        <v>0</v>
      </c>
      <c r="H114" s="18">
        <f t="shared" si="4"/>
        <v>0</v>
      </c>
      <c r="I114" s="37">
        <v>0</v>
      </c>
      <c r="J114" s="19"/>
    </row>
    <row r="115" spans="1:10" ht="33.75" customHeight="1" x14ac:dyDescent="0.25">
      <c r="A115" s="45">
        <f t="shared" si="5"/>
        <v>49</v>
      </c>
      <c r="B115" s="44"/>
      <c r="C115" s="12"/>
      <c r="D115" s="16"/>
      <c r="E115" s="15"/>
      <c r="F115" s="44"/>
      <c r="G115" s="38">
        <v>0</v>
      </c>
      <c r="H115" s="18">
        <f t="shared" si="4"/>
        <v>0</v>
      </c>
      <c r="I115" s="37">
        <v>0</v>
      </c>
      <c r="J115" s="19"/>
    </row>
    <row r="116" spans="1:10" ht="33.75" customHeight="1" x14ac:dyDescent="0.25">
      <c r="A116" s="45">
        <f t="shared" si="5"/>
        <v>50</v>
      </c>
      <c r="B116" s="44"/>
      <c r="C116" s="12"/>
      <c r="D116" s="17"/>
      <c r="E116" s="15"/>
      <c r="F116" s="44"/>
      <c r="G116" s="38">
        <v>0</v>
      </c>
      <c r="H116" s="18">
        <f t="shared" si="4"/>
        <v>0</v>
      </c>
      <c r="I116" s="37">
        <v>0</v>
      </c>
      <c r="J116" s="19"/>
    </row>
    <row r="117" spans="1:10" ht="33.75" customHeight="1" x14ac:dyDescent="0.25">
      <c r="A117" s="45">
        <f t="shared" si="5"/>
        <v>51</v>
      </c>
      <c r="B117" s="44"/>
      <c r="C117" s="12"/>
      <c r="D117" s="16"/>
      <c r="E117" s="15"/>
      <c r="F117" s="44"/>
      <c r="G117" s="38">
        <v>0</v>
      </c>
      <c r="H117" s="18">
        <f t="shared" si="4"/>
        <v>0</v>
      </c>
      <c r="I117" s="37">
        <v>0</v>
      </c>
      <c r="J117" s="19"/>
    </row>
    <row r="118" spans="1:10" ht="33.75" customHeight="1" x14ac:dyDescent="0.25">
      <c r="A118" s="45">
        <f t="shared" si="5"/>
        <v>52</v>
      </c>
      <c r="B118" s="44"/>
      <c r="C118" s="12"/>
      <c r="D118" s="17"/>
      <c r="E118" s="15"/>
      <c r="F118" s="44"/>
      <c r="G118" s="38">
        <v>0</v>
      </c>
      <c r="H118" s="18">
        <f t="shared" si="4"/>
        <v>0</v>
      </c>
      <c r="I118" s="37">
        <v>0</v>
      </c>
      <c r="J118" s="19"/>
    </row>
    <row r="119" spans="1:10" ht="33.75" customHeight="1" x14ac:dyDescent="0.25">
      <c r="A119" s="45">
        <f t="shared" si="5"/>
        <v>53</v>
      </c>
      <c r="B119" s="44"/>
      <c r="C119" s="12"/>
      <c r="D119" s="16"/>
      <c r="E119" s="15"/>
      <c r="F119" s="44"/>
      <c r="G119" s="38">
        <v>0</v>
      </c>
      <c r="H119" s="18">
        <f t="shared" si="4"/>
        <v>0</v>
      </c>
      <c r="I119" s="37">
        <v>0</v>
      </c>
      <c r="J119" s="19"/>
    </row>
    <row r="120" spans="1:10" ht="33.75" customHeight="1" x14ac:dyDescent="0.25">
      <c r="A120" s="45">
        <f t="shared" si="5"/>
        <v>54</v>
      </c>
      <c r="B120" s="44"/>
      <c r="C120" s="12"/>
      <c r="D120" s="17"/>
      <c r="E120" s="15"/>
      <c r="F120" s="44"/>
      <c r="G120" s="38">
        <v>0</v>
      </c>
      <c r="H120" s="18">
        <f t="shared" si="4"/>
        <v>0</v>
      </c>
      <c r="I120" s="37">
        <v>0</v>
      </c>
      <c r="J120" s="19"/>
    </row>
    <row r="121" spans="1:10" ht="33.75" customHeight="1" x14ac:dyDescent="0.25">
      <c r="A121" s="45">
        <f t="shared" si="5"/>
        <v>55</v>
      </c>
      <c r="B121" s="44"/>
      <c r="C121" s="12"/>
      <c r="D121" s="16"/>
      <c r="E121" s="15"/>
      <c r="F121" s="44"/>
      <c r="G121" s="38">
        <v>0</v>
      </c>
      <c r="H121" s="18">
        <f t="shared" si="4"/>
        <v>0</v>
      </c>
      <c r="I121" s="37">
        <v>0</v>
      </c>
      <c r="J121" s="19"/>
    </row>
    <row r="122" spans="1:10" ht="33.75" customHeight="1" x14ac:dyDescent="0.25">
      <c r="A122" s="45">
        <f t="shared" si="5"/>
        <v>56</v>
      </c>
      <c r="B122" s="44"/>
      <c r="C122" s="12"/>
      <c r="D122" s="17"/>
      <c r="E122" s="15"/>
      <c r="F122" s="44"/>
      <c r="G122" s="38">
        <v>0</v>
      </c>
      <c r="H122" s="18">
        <f t="shared" si="4"/>
        <v>0</v>
      </c>
      <c r="I122" s="37">
        <v>0</v>
      </c>
      <c r="J122" s="19"/>
    </row>
    <row r="123" spans="1:10" ht="33.75" customHeight="1" x14ac:dyDescent="0.25">
      <c r="A123" s="45">
        <f t="shared" si="5"/>
        <v>57</v>
      </c>
      <c r="B123" s="44"/>
      <c r="C123" s="12"/>
      <c r="D123" s="16"/>
      <c r="E123" s="15"/>
      <c r="F123" s="44"/>
      <c r="G123" s="38">
        <v>0</v>
      </c>
      <c r="H123" s="18">
        <f t="shared" si="4"/>
        <v>0</v>
      </c>
      <c r="I123" s="37">
        <v>0</v>
      </c>
      <c r="J123" s="19"/>
    </row>
    <row r="124" spans="1:10" ht="33.75" customHeight="1" x14ac:dyDescent="0.25">
      <c r="A124" s="45">
        <f t="shared" si="5"/>
        <v>58</v>
      </c>
      <c r="B124" s="44"/>
      <c r="C124" s="12"/>
      <c r="D124" s="17"/>
      <c r="E124" s="15"/>
      <c r="F124" s="44"/>
      <c r="G124" s="38">
        <v>0</v>
      </c>
      <c r="H124" s="18">
        <f t="shared" si="4"/>
        <v>0</v>
      </c>
      <c r="I124" s="37">
        <v>0</v>
      </c>
      <c r="J124" s="19"/>
    </row>
    <row r="125" spans="1:10" ht="33.75" customHeight="1" x14ac:dyDescent="0.25">
      <c r="A125" s="45">
        <f t="shared" si="5"/>
        <v>59</v>
      </c>
      <c r="B125" s="44"/>
      <c r="C125" s="12"/>
      <c r="D125" s="16"/>
      <c r="E125" s="15"/>
      <c r="F125" s="44"/>
      <c r="G125" s="38">
        <v>0</v>
      </c>
      <c r="H125" s="18">
        <f t="shared" si="4"/>
        <v>0</v>
      </c>
      <c r="I125" s="37">
        <v>0</v>
      </c>
      <c r="J125" s="19"/>
    </row>
    <row r="126" spans="1:10" ht="33.75" customHeight="1" thickBot="1" x14ac:dyDescent="0.3">
      <c r="A126" s="45">
        <f t="shared" si="5"/>
        <v>60</v>
      </c>
      <c r="B126" s="44"/>
      <c r="C126" s="12"/>
      <c r="D126" s="17"/>
      <c r="E126" s="15"/>
      <c r="F126" s="44"/>
      <c r="G126" s="38">
        <v>0</v>
      </c>
      <c r="H126" s="18">
        <f t="shared" si="4"/>
        <v>0</v>
      </c>
      <c r="I126" s="37">
        <v>0</v>
      </c>
      <c r="J126" s="19"/>
    </row>
    <row r="127" spans="1:10" ht="36" customHeight="1" thickBot="1" x14ac:dyDescent="0.3">
      <c r="A127" s="195"/>
      <c r="B127" s="196"/>
      <c r="C127" s="122"/>
      <c r="D127" s="124"/>
      <c r="E127" s="143"/>
      <c r="F127" s="61"/>
      <c r="G127" s="62"/>
      <c r="H127" s="235" t="s">
        <v>65</v>
      </c>
      <c r="I127" s="236"/>
      <c r="J127" s="63">
        <f>SUM(Table141521[Amount 
Paid by HSED])</f>
        <v>0</v>
      </c>
    </row>
    <row r="128" spans="1:10" x14ac:dyDescent="0.25">
      <c r="A128" s="46"/>
      <c r="B128" s="47"/>
      <c r="C128" s="13"/>
      <c r="D128" s="5"/>
      <c r="E128" s="5"/>
      <c r="F128" s="51"/>
      <c r="G128" s="26"/>
      <c r="H128" s="26"/>
      <c r="I128" s="11"/>
      <c r="J128" s="2"/>
    </row>
    <row r="129" spans="1:10" x14ac:dyDescent="0.25">
      <c r="A129" s="46"/>
      <c r="B129" s="47"/>
      <c r="C129" s="13"/>
      <c r="D129" s="5"/>
      <c r="E129" s="5"/>
      <c r="F129" s="51"/>
      <c r="G129" s="26"/>
      <c r="H129" s="26"/>
      <c r="I129" s="11"/>
      <c r="J129" s="2"/>
    </row>
    <row r="130" spans="1:10" x14ac:dyDescent="0.25">
      <c r="A130" s="46"/>
      <c r="B130" s="47"/>
      <c r="C130" s="13"/>
      <c r="D130" s="5"/>
      <c r="E130" s="5"/>
      <c r="F130" s="51"/>
      <c r="G130" s="26"/>
      <c r="H130" s="26"/>
      <c r="I130" s="11"/>
      <c r="J130" s="2"/>
    </row>
    <row r="131" spans="1:10" x14ac:dyDescent="0.25">
      <c r="A131" s="46"/>
      <c r="B131" s="47"/>
      <c r="C131" s="13"/>
      <c r="D131" s="5"/>
      <c r="E131" s="5"/>
      <c r="F131" s="51"/>
      <c r="G131" s="29"/>
      <c r="H131" s="29"/>
      <c r="I131" s="11"/>
      <c r="J131" s="2"/>
    </row>
    <row r="132" spans="1:10" x14ac:dyDescent="0.25">
      <c r="A132" s="46"/>
      <c r="B132" s="47"/>
      <c r="C132" s="13"/>
      <c r="D132" s="5"/>
      <c r="E132" s="5"/>
      <c r="F132" s="51"/>
      <c r="G132" s="29"/>
      <c r="H132" s="29"/>
      <c r="I132" s="11"/>
      <c r="J132" s="2"/>
    </row>
    <row r="133" spans="1:10" x14ac:dyDescent="0.25">
      <c r="A133" s="46"/>
      <c r="B133" s="47"/>
      <c r="C133" s="13"/>
      <c r="D133" s="5"/>
      <c r="E133" s="5"/>
      <c r="F133" s="51"/>
      <c r="G133" s="29"/>
      <c r="H133" s="29"/>
      <c r="I133" s="11"/>
      <c r="J133" s="2"/>
    </row>
    <row r="134" spans="1:10" x14ac:dyDescent="0.25">
      <c r="A134" s="46"/>
      <c r="B134" s="47"/>
      <c r="C134" s="13"/>
      <c r="D134" s="5"/>
      <c r="E134" s="5"/>
      <c r="F134" s="51"/>
      <c r="G134" s="29"/>
      <c r="H134" s="29"/>
      <c r="I134" s="11"/>
      <c r="J134" s="2"/>
    </row>
    <row r="135" spans="1:10" x14ac:dyDescent="0.25">
      <c r="A135" s="46"/>
      <c r="B135" s="47"/>
      <c r="C135" s="13"/>
      <c r="D135" s="5"/>
      <c r="E135" s="5"/>
      <c r="F135" s="51"/>
      <c r="G135" s="29"/>
      <c r="H135" s="29"/>
      <c r="I135" s="11"/>
      <c r="J135" s="2"/>
    </row>
    <row r="136" spans="1:10" x14ac:dyDescent="0.25">
      <c r="A136" s="46"/>
      <c r="B136" s="47"/>
      <c r="C136" s="13"/>
      <c r="D136" s="5"/>
      <c r="E136" s="5"/>
      <c r="F136" s="51"/>
      <c r="G136" s="29"/>
      <c r="H136" s="29"/>
      <c r="I136" s="11"/>
      <c r="J136" s="2"/>
    </row>
    <row r="137" spans="1:10" x14ac:dyDescent="0.25">
      <c r="A137" s="46"/>
      <c r="B137" s="47"/>
      <c r="C137" s="13"/>
      <c r="D137" s="5"/>
      <c r="E137" s="5"/>
      <c r="F137" s="51"/>
      <c r="G137" s="29"/>
      <c r="H137" s="29"/>
      <c r="I137" s="11"/>
      <c r="J137" s="2"/>
    </row>
    <row r="138" spans="1:10" x14ac:dyDescent="0.25">
      <c r="A138" s="46"/>
      <c r="B138" s="47"/>
      <c r="C138" s="13"/>
      <c r="D138" s="5"/>
      <c r="E138" s="5"/>
      <c r="F138" s="51"/>
      <c r="G138" s="29"/>
      <c r="H138" s="29"/>
      <c r="I138" s="11"/>
      <c r="J138" s="2"/>
    </row>
    <row r="139" spans="1:10" x14ac:dyDescent="0.25">
      <c r="A139" s="46"/>
      <c r="B139" s="47"/>
      <c r="C139" s="13"/>
      <c r="D139" s="5"/>
      <c r="E139" s="5"/>
      <c r="F139" s="51"/>
      <c r="G139" s="29"/>
      <c r="H139" s="29"/>
      <c r="I139" s="11"/>
      <c r="J139" s="2"/>
    </row>
    <row r="140" spans="1:10" x14ac:dyDescent="0.25">
      <c r="A140" s="46"/>
      <c r="B140" s="47"/>
      <c r="C140" s="13"/>
      <c r="D140" s="5"/>
      <c r="E140" s="5"/>
      <c r="F140" s="51"/>
      <c r="G140" s="29"/>
      <c r="H140" s="29"/>
      <c r="I140" s="11"/>
      <c r="J140" s="2"/>
    </row>
    <row r="141" spans="1:10" x14ac:dyDescent="0.25">
      <c r="A141" s="46"/>
      <c r="B141" s="47"/>
      <c r="C141" s="13"/>
      <c r="D141" s="5"/>
      <c r="E141" s="5"/>
      <c r="F141" s="51"/>
      <c r="G141" s="26"/>
      <c r="H141" s="26"/>
      <c r="I141" s="11"/>
      <c r="J141" s="2"/>
    </row>
    <row r="142" spans="1:10" x14ac:dyDescent="0.25">
      <c r="A142" s="46"/>
      <c r="B142" s="47"/>
      <c r="C142" s="13"/>
      <c r="D142" s="5"/>
      <c r="E142" s="5"/>
      <c r="F142" s="51"/>
      <c r="G142" s="26"/>
      <c r="H142" s="26"/>
      <c r="I142" s="11"/>
      <c r="J142" s="2"/>
    </row>
    <row r="143" spans="1:10" x14ac:dyDescent="0.25">
      <c r="A143" s="46"/>
      <c r="B143" s="47"/>
      <c r="C143" s="13"/>
      <c r="D143" s="5"/>
      <c r="E143" s="5"/>
      <c r="F143" s="51"/>
      <c r="G143" s="26"/>
      <c r="H143" s="26"/>
      <c r="I143" s="11"/>
      <c r="J143" s="2"/>
    </row>
    <row r="144" spans="1:10" x14ac:dyDescent="0.25">
      <c r="A144" s="46"/>
      <c r="B144" s="47"/>
      <c r="C144" s="13"/>
      <c r="D144" s="5"/>
      <c r="E144" s="5"/>
      <c r="F144" s="51"/>
      <c r="G144" s="26"/>
      <c r="H144" s="26"/>
      <c r="I144" s="11"/>
      <c r="J144" s="2"/>
    </row>
    <row r="145" spans="1:10" x14ac:dyDescent="0.25">
      <c r="A145" s="46"/>
      <c r="B145" s="47"/>
      <c r="C145" s="13"/>
      <c r="D145" s="5"/>
      <c r="E145" s="5"/>
      <c r="F145" s="51"/>
      <c r="G145" s="26"/>
      <c r="H145" s="26"/>
      <c r="I145" s="11"/>
      <c r="J145" s="2"/>
    </row>
    <row r="146" spans="1:10" x14ac:dyDescent="0.25">
      <c r="A146" s="46"/>
      <c r="B146" s="47"/>
      <c r="C146" s="13"/>
      <c r="D146" s="5"/>
      <c r="E146" s="5"/>
      <c r="F146" s="51"/>
      <c r="G146" s="42"/>
      <c r="H146" s="42"/>
      <c r="I146" s="11"/>
      <c r="J146" s="2"/>
    </row>
    <row r="147" spans="1:10" x14ac:dyDescent="0.25">
      <c r="A147" s="46"/>
      <c r="B147" s="47"/>
      <c r="C147" s="13"/>
      <c r="D147" s="5"/>
      <c r="E147" s="5"/>
      <c r="F147" s="51"/>
      <c r="G147" s="43"/>
      <c r="H147" s="43"/>
      <c r="I147" s="11"/>
      <c r="J147" s="2"/>
    </row>
    <row r="148" spans="1:10" x14ac:dyDescent="0.25">
      <c r="A148" s="46"/>
      <c r="B148" s="47"/>
      <c r="C148" s="13"/>
      <c r="D148" s="5"/>
      <c r="E148" s="5"/>
      <c r="F148" s="51"/>
      <c r="G148" s="43"/>
      <c r="H148" s="43"/>
      <c r="I148" s="11"/>
      <c r="J148" s="2"/>
    </row>
    <row r="149" spans="1:10" x14ac:dyDescent="0.25">
      <c r="A149" s="46"/>
      <c r="B149" s="47"/>
      <c r="C149" s="13"/>
      <c r="D149" s="5"/>
      <c r="E149" s="5"/>
      <c r="F149" s="51"/>
      <c r="G149" s="43"/>
      <c r="H149" s="43"/>
      <c r="I149" s="11"/>
      <c r="J149" s="2"/>
    </row>
    <row r="150" spans="1:10" x14ac:dyDescent="0.25">
      <c r="A150" s="237" t="s">
        <v>9</v>
      </c>
      <c r="B150" s="237"/>
      <c r="C150" s="71" t="s">
        <v>74</v>
      </c>
      <c r="D150" s="66" t="s">
        <v>75</v>
      </c>
      <c r="F150" s="48"/>
    </row>
    <row r="151" spans="1:10" ht="27.75" customHeight="1" x14ac:dyDescent="0.25">
      <c r="A151" s="237"/>
      <c r="B151" s="237"/>
      <c r="C151" s="59">
        <f>'Back Up Summary'!G7</f>
        <v>0</v>
      </c>
      <c r="D151" s="59">
        <f>'Back Up Summary'!H7</f>
        <v>0</v>
      </c>
      <c r="E151" s="20"/>
      <c r="F151" s="52"/>
      <c r="G151" s="34"/>
      <c r="H151" s="34"/>
      <c r="I151" s="34"/>
      <c r="J151" s="34"/>
    </row>
    <row r="152" spans="1:10" ht="27.75" customHeight="1" x14ac:dyDescent="0.25">
      <c r="A152" s="237" t="s">
        <v>7</v>
      </c>
      <c r="B152" s="237"/>
      <c r="C152" s="207">
        <f>C8</f>
        <v>0</v>
      </c>
      <c r="D152" s="207"/>
      <c r="E152" s="20"/>
      <c r="F152" s="53"/>
      <c r="G152" s="25"/>
      <c r="H152" s="25"/>
      <c r="I152" s="25"/>
      <c r="J152" s="25"/>
    </row>
    <row r="153" spans="1:10" ht="27.75" customHeight="1" x14ac:dyDescent="0.25">
      <c r="A153" s="237" t="s">
        <v>8</v>
      </c>
      <c r="B153" s="237"/>
      <c r="C153" s="207">
        <f>C9</f>
        <v>0</v>
      </c>
      <c r="D153" s="207"/>
      <c r="E153" s="21"/>
      <c r="F153" s="53"/>
      <c r="G153" s="25"/>
      <c r="H153" s="25"/>
      <c r="I153" s="25"/>
      <c r="J153" s="25"/>
    </row>
    <row r="154" spans="1:10" s="8" customFormat="1" ht="18" customHeight="1" x14ac:dyDescent="0.25">
      <c r="A154" s="238"/>
      <c r="B154" s="238"/>
      <c r="C154" s="223"/>
      <c r="D154" s="223"/>
      <c r="E154" s="25"/>
      <c r="F154" s="54"/>
      <c r="G154" s="25"/>
      <c r="H154" s="25"/>
      <c r="I154" s="20"/>
      <c r="J154" s="20"/>
    </row>
    <row r="155" spans="1:10" ht="51" customHeight="1" x14ac:dyDescent="0.25">
      <c r="A155" s="50" t="s">
        <v>0</v>
      </c>
      <c r="B155" s="50" t="s">
        <v>1</v>
      </c>
      <c r="C155" s="84" t="s">
        <v>12</v>
      </c>
      <c r="D155" s="84" t="s">
        <v>3</v>
      </c>
      <c r="E155" s="84" t="s">
        <v>2</v>
      </c>
      <c r="F155" s="50" t="s">
        <v>13</v>
      </c>
      <c r="G155" s="84" t="s">
        <v>4</v>
      </c>
      <c r="H155" s="24" t="s">
        <v>124</v>
      </c>
      <c r="I155" s="84" t="s">
        <v>122</v>
      </c>
      <c r="J155" s="84" t="s">
        <v>10</v>
      </c>
    </row>
    <row r="156" spans="1:10" ht="33.75" customHeight="1" x14ac:dyDescent="0.25">
      <c r="A156" s="45">
        <v>61</v>
      </c>
      <c r="B156" s="44"/>
      <c r="C156" s="12"/>
      <c r="D156" s="16"/>
      <c r="E156" s="15"/>
      <c r="F156" s="44"/>
      <c r="G156" s="38">
        <v>0</v>
      </c>
      <c r="H156" s="18">
        <f t="shared" ref="H156:H175" si="6">IFERROR(I156/G156,0)</f>
        <v>0</v>
      </c>
      <c r="I156" s="37"/>
      <c r="J156" s="19"/>
    </row>
    <row r="157" spans="1:10" ht="33.75" customHeight="1" x14ac:dyDescent="0.25">
      <c r="A157" s="45">
        <v>62</v>
      </c>
      <c r="B157" s="44"/>
      <c r="C157" s="12"/>
      <c r="D157" s="17"/>
      <c r="E157" s="15"/>
      <c r="F157" s="44"/>
      <c r="G157" s="38">
        <v>0</v>
      </c>
      <c r="H157" s="18">
        <f t="shared" si="6"/>
        <v>0</v>
      </c>
      <c r="I157" s="37">
        <v>0</v>
      </c>
      <c r="J157" s="19"/>
    </row>
    <row r="158" spans="1:10" ht="33.75" customHeight="1" x14ac:dyDescent="0.25">
      <c r="A158" s="45">
        <f t="shared" ref="A158:A175" si="7">A157+1</f>
        <v>63</v>
      </c>
      <c r="B158" s="44"/>
      <c r="C158" s="12"/>
      <c r="D158" s="16"/>
      <c r="E158" s="15"/>
      <c r="F158" s="44"/>
      <c r="G158" s="38">
        <v>0</v>
      </c>
      <c r="H158" s="18">
        <f t="shared" si="6"/>
        <v>0</v>
      </c>
      <c r="I158" s="37">
        <v>0</v>
      </c>
      <c r="J158" s="19"/>
    </row>
    <row r="159" spans="1:10" ht="33.75" customHeight="1" x14ac:dyDescent="0.25">
      <c r="A159" s="45">
        <f t="shared" si="7"/>
        <v>64</v>
      </c>
      <c r="B159" s="44"/>
      <c r="C159" s="12"/>
      <c r="D159" s="17"/>
      <c r="E159" s="15"/>
      <c r="F159" s="44"/>
      <c r="G159" s="38">
        <v>0</v>
      </c>
      <c r="H159" s="18">
        <f t="shared" si="6"/>
        <v>0</v>
      </c>
      <c r="I159" s="37">
        <v>0</v>
      </c>
      <c r="J159" s="19"/>
    </row>
    <row r="160" spans="1:10" ht="33.75" customHeight="1" x14ac:dyDescent="0.25">
      <c r="A160" s="45">
        <f t="shared" si="7"/>
        <v>65</v>
      </c>
      <c r="B160" s="44"/>
      <c r="C160" s="12"/>
      <c r="D160" s="16"/>
      <c r="E160" s="15"/>
      <c r="F160" s="44"/>
      <c r="G160" s="38">
        <v>0</v>
      </c>
      <c r="H160" s="18">
        <f t="shared" si="6"/>
        <v>0</v>
      </c>
      <c r="I160" s="37">
        <v>0</v>
      </c>
      <c r="J160" s="19"/>
    </row>
    <row r="161" spans="1:10" ht="33.75" customHeight="1" x14ac:dyDescent="0.25">
      <c r="A161" s="45">
        <f t="shared" si="7"/>
        <v>66</v>
      </c>
      <c r="B161" s="44"/>
      <c r="C161" s="12"/>
      <c r="D161" s="17"/>
      <c r="E161" s="15"/>
      <c r="F161" s="44"/>
      <c r="G161" s="38">
        <v>0</v>
      </c>
      <c r="H161" s="18">
        <f t="shared" si="6"/>
        <v>0</v>
      </c>
      <c r="I161" s="37">
        <v>0</v>
      </c>
      <c r="J161" s="19"/>
    </row>
    <row r="162" spans="1:10" ht="33.75" customHeight="1" x14ac:dyDescent="0.25">
      <c r="A162" s="45">
        <f t="shared" si="7"/>
        <v>67</v>
      </c>
      <c r="B162" s="44"/>
      <c r="C162" s="12"/>
      <c r="D162" s="16"/>
      <c r="E162" s="15"/>
      <c r="F162" s="44"/>
      <c r="G162" s="38">
        <v>0</v>
      </c>
      <c r="H162" s="18">
        <f t="shared" si="6"/>
        <v>0</v>
      </c>
      <c r="I162" s="37">
        <v>0</v>
      </c>
      <c r="J162" s="19"/>
    </row>
    <row r="163" spans="1:10" ht="33.75" customHeight="1" x14ac:dyDescent="0.25">
      <c r="A163" s="45">
        <f t="shared" si="7"/>
        <v>68</v>
      </c>
      <c r="B163" s="44"/>
      <c r="C163" s="12"/>
      <c r="D163" s="17"/>
      <c r="E163" s="15"/>
      <c r="F163" s="44"/>
      <c r="G163" s="38">
        <v>0</v>
      </c>
      <c r="H163" s="18">
        <f t="shared" si="6"/>
        <v>0</v>
      </c>
      <c r="I163" s="37">
        <v>0</v>
      </c>
      <c r="J163" s="19"/>
    </row>
    <row r="164" spans="1:10" ht="33.75" customHeight="1" x14ac:dyDescent="0.25">
      <c r="A164" s="45">
        <f t="shared" si="7"/>
        <v>69</v>
      </c>
      <c r="B164" s="44"/>
      <c r="C164" s="12"/>
      <c r="D164" s="16"/>
      <c r="E164" s="15"/>
      <c r="F164" s="44"/>
      <c r="G164" s="38">
        <v>0</v>
      </c>
      <c r="H164" s="18">
        <f t="shared" si="6"/>
        <v>0</v>
      </c>
      <c r="I164" s="37">
        <v>0</v>
      </c>
      <c r="J164" s="19"/>
    </row>
    <row r="165" spans="1:10" ht="33.75" customHeight="1" x14ac:dyDescent="0.25">
      <c r="A165" s="45">
        <f t="shared" si="7"/>
        <v>70</v>
      </c>
      <c r="B165" s="44"/>
      <c r="C165" s="12"/>
      <c r="D165" s="17"/>
      <c r="E165" s="15"/>
      <c r="F165" s="44"/>
      <c r="G165" s="38">
        <v>0</v>
      </c>
      <c r="H165" s="18">
        <f t="shared" si="6"/>
        <v>0</v>
      </c>
      <c r="I165" s="37">
        <v>0</v>
      </c>
      <c r="J165" s="19"/>
    </row>
    <row r="166" spans="1:10" ht="33.75" customHeight="1" x14ac:dyDescent="0.25">
      <c r="A166" s="45">
        <f t="shared" si="7"/>
        <v>71</v>
      </c>
      <c r="B166" s="44"/>
      <c r="C166" s="12"/>
      <c r="D166" s="16"/>
      <c r="E166" s="15"/>
      <c r="F166" s="44"/>
      <c r="G166" s="38">
        <v>0</v>
      </c>
      <c r="H166" s="18">
        <f t="shared" si="6"/>
        <v>0</v>
      </c>
      <c r="I166" s="37">
        <v>0</v>
      </c>
      <c r="J166" s="19"/>
    </row>
    <row r="167" spans="1:10" ht="33.75" customHeight="1" x14ac:dyDescent="0.25">
      <c r="A167" s="45">
        <f t="shared" si="7"/>
        <v>72</v>
      </c>
      <c r="B167" s="44"/>
      <c r="C167" s="12"/>
      <c r="D167" s="17"/>
      <c r="E167" s="15"/>
      <c r="F167" s="44"/>
      <c r="G167" s="38">
        <v>0</v>
      </c>
      <c r="H167" s="18">
        <f t="shared" si="6"/>
        <v>0</v>
      </c>
      <c r="I167" s="37">
        <v>0</v>
      </c>
      <c r="J167" s="19"/>
    </row>
    <row r="168" spans="1:10" ht="33.75" customHeight="1" x14ac:dyDescent="0.25">
      <c r="A168" s="45">
        <f t="shared" si="7"/>
        <v>73</v>
      </c>
      <c r="B168" s="44"/>
      <c r="C168" s="12"/>
      <c r="D168" s="16"/>
      <c r="E168" s="15"/>
      <c r="F168" s="44"/>
      <c r="G168" s="38">
        <v>0</v>
      </c>
      <c r="H168" s="18">
        <f t="shared" si="6"/>
        <v>0</v>
      </c>
      <c r="I168" s="37">
        <v>0</v>
      </c>
      <c r="J168" s="19"/>
    </row>
    <row r="169" spans="1:10" ht="33.75" customHeight="1" x14ac:dyDescent="0.25">
      <c r="A169" s="45">
        <f t="shared" si="7"/>
        <v>74</v>
      </c>
      <c r="B169" s="44"/>
      <c r="C169" s="12"/>
      <c r="D169" s="17"/>
      <c r="E169" s="15"/>
      <c r="F169" s="44"/>
      <c r="G169" s="38">
        <v>0</v>
      </c>
      <c r="H169" s="18">
        <f t="shared" si="6"/>
        <v>0</v>
      </c>
      <c r="I169" s="37">
        <v>0</v>
      </c>
      <c r="J169" s="19"/>
    </row>
    <row r="170" spans="1:10" ht="33.75" customHeight="1" x14ac:dyDescent="0.25">
      <c r="A170" s="45">
        <f t="shared" si="7"/>
        <v>75</v>
      </c>
      <c r="B170" s="44"/>
      <c r="C170" s="12"/>
      <c r="D170" s="16"/>
      <c r="E170" s="15"/>
      <c r="F170" s="44"/>
      <c r="G170" s="38">
        <v>0</v>
      </c>
      <c r="H170" s="18">
        <f t="shared" si="6"/>
        <v>0</v>
      </c>
      <c r="I170" s="37">
        <v>0</v>
      </c>
      <c r="J170" s="19"/>
    </row>
    <row r="171" spans="1:10" ht="33.75" customHeight="1" x14ac:dyDescent="0.25">
      <c r="A171" s="45">
        <f t="shared" si="7"/>
        <v>76</v>
      </c>
      <c r="B171" s="44"/>
      <c r="C171" s="12"/>
      <c r="D171" s="17"/>
      <c r="E171" s="15"/>
      <c r="F171" s="44"/>
      <c r="G171" s="38">
        <v>0</v>
      </c>
      <c r="H171" s="18">
        <f t="shared" si="6"/>
        <v>0</v>
      </c>
      <c r="I171" s="37">
        <v>0</v>
      </c>
      <c r="J171" s="19"/>
    </row>
    <row r="172" spans="1:10" ht="33.75" customHeight="1" x14ac:dyDescent="0.25">
      <c r="A172" s="45">
        <f t="shared" si="7"/>
        <v>77</v>
      </c>
      <c r="B172" s="44"/>
      <c r="C172" s="12"/>
      <c r="D172" s="16"/>
      <c r="E172" s="15"/>
      <c r="F172" s="44"/>
      <c r="G172" s="38">
        <v>0</v>
      </c>
      <c r="H172" s="18">
        <f t="shared" si="6"/>
        <v>0</v>
      </c>
      <c r="I172" s="37">
        <v>0</v>
      </c>
      <c r="J172" s="19"/>
    </row>
    <row r="173" spans="1:10" ht="33.75" customHeight="1" x14ac:dyDescent="0.25">
      <c r="A173" s="45">
        <f t="shared" si="7"/>
        <v>78</v>
      </c>
      <c r="B173" s="44"/>
      <c r="C173" s="12"/>
      <c r="D173" s="17"/>
      <c r="E173" s="15"/>
      <c r="F173" s="44"/>
      <c r="G173" s="38">
        <v>0</v>
      </c>
      <c r="H173" s="18">
        <f t="shared" si="6"/>
        <v>0</v>
      </c>
      <c r="I173" s="37">
        <v>0</v>
      </c>
      <c r="J173" s="19"/>
    </row>
    <row r="174" spans="1:10" ht="33.75" customHeight="1" x14ac:dyDescent="0.25">
      <c r="A174" s="45">
        <f t="shared" si="7"/>
        <v>79</v>
      </c>
      <c r="B174" s="44"/>
      <c r="C174" s="12"/>
      <c r="D174" s="16"/>
      <c r="E174" s="15"/>
      <c r="F174" s="44"/>
      <c r="G174" s="38">
        <v>0</v>
      </c>
      <c r="H174" s="18">
        <f t="shared" si="6"/>
        <v>0</v>
      </c>
      <c r="I174" s="37">
        <v>0</v>
      </c>
      <c r="J174" s="19"/>
    </row>
    <row r="175" spans="1:10" ht="33.75" customHeight="1" x14ac:dyDescent="0.25">
      <c r="A175" s="45">
        <f t="shared" si="7"/>
        <v>80</v>
      </c>
      <c r="B175" s="44"/>
      <c r="C175" s="12"/>
      <c r="D175" s="17"/>
      <c r="E175" s="15"/>
      <c r="F175" s="44"/>
      <c r="G175" s="38">
        <v>0</v>
      </c>
      <c r="H175" s="18">
        <f t="shared" si="6"/>
        <v>0</v>
      </c>
      <c r="I175" s="37">
        <v>0</v>
      </c>
      <c r="J175" s="19"/>
    </row>
    <row r="176" spans="1:10" ht="36" customHeight="1" thickBot="1" x14ac:dyDescent="0.3">
      <c r="A176" s="189"/>
      <c r="B176" s="190"/>
      <c r="C176" s="127"/>
      <c r="D176" s="128"/>
      <c r="E176" s="129"/>
      <c r="F176" s="129"/>
      <c r="G176" s="129"/>
      <c r="H176" s="239" t="s">
        <v>128</v>
      </c>
      <c r="I176" s="240"/>
      <c r="J176" s="148">
        <f>SUM(Table14151623[Amount 
Paid by HSED])</f>
        <v>0</v>
      </c>
    </row>
    <row r="177" spans="1:10" ht="36" customHeight="1" x14ac:dyDescent="0.25">
      <c r="A177" s="187"/>
      <c r="B177" s="188"/>
      <c r="C177" s="130"/>
      <c r="D177" s="131"/>
      <c r="E177" s="131"/>
      <c r="F177" s="131"/>
      <c r="G177" s="131"/>
      <c r="H177" s="185" t="s">
        <v>129</v>
      </c>
      <c r="I177" s="186"/>
      <c r="J177" s="147">
        <f>SUM(J33,J80,J127,J176)</f>
        <v>0</v>
      </c>
    </row>
    <row r="178" spans="1:10" x14ac:dyDescent="0.25">
      <c r="A178" s="48"/>
      <c r="B178" s="49"/>
      <c r="F178" s="48"/>
    </row>
    <row r="179" spans="1:10" x14ac:dyDescent="0.25">
      <c r="A179" s="48"/>
      <c r="B179" s="49"/>
      <c r="F179" s="48"/>
    </row>
    <row r="180" spans="1:10" x14ac:dyDescent="0.25">
      <c r="A180" s="48"/>
      <c r="B180" s="49"/>
      <c r="F180" s="48"/>
    </row>
    <row r="181" spans="1:10" x14ac:dyDescent="0.25">
      <c r="A181" s="48"/>
      <c r="B181" s="49"/>
      <c r="F181" s="48"/>
    </row>
    <row r="182" spans="1:10" x14ac:dyDescent="0.25">
      <c r="A182" s="48"/>
      <c r="B182" s="49"/>
      <c r="F182" s="48"/>
    </row>
    <row r="183" spans="1:10" x14ac:dyDescent="0.25">
      <c r="A183" s="48"/>
      <c r="B183" s="49"/>
      <c r="F183" s="48"/>
    </row>
    <row r="184" spans="1:10" x14ac:dyDescent="0.25">
      <c r="A184" s="48"/>
      <c r="B184" s="49"/>
      <c r="F184" s="48"/>
    </row>
    <row r="185" spans="1:10" x14ac:dyDescent="0.25">
      <c r="A185" s="48"/>
      <c r="B185" s="49"/>
      <c r="F185" s="48"/>
    </row>
    <row r="186" spans="1:10" x14ac:dyDescent="0.25">
      <c r="A186" s="48"/>
      <c r="B186" s="49"/>
      <c r="F186" s="48"/>
    </row>
    <row r="187" spans="1:10" x14ac:dyDescent="0.25">
      <c r="A187" s="48"/>
      <c r="B187" s="49"/>
      <c r="F187" s="48"/>
    </row>
    <row r="188" spans="1:10" x14ac:dyDescent="0.25">
      <c r="A188" s="48"/>
      <c r="B188" s="49"/>
      <c r="F188" s="48"/>
    </row>
    <row r="189" spans="1:10" x14ac:dyDescent="0.25">
      <c r="A189" s="48"/>
      <c r="B189" s="49"/>
      <c r="F189" s="48"/>
    </row>
    <row r="190" spans="1:10" x14ac:dyDescent="0.25">
      <c r="A190" s="48"/>
      <c r="B190" s="49"/>
      <c r="F190" s="48"/>
    </row>
    <row r="191" spans="1:10" x14ac:dyDescent="0.25">
      <c r="A191" s="48"/>
      <c r="B191" s="49"/>
      <c r="F191" s="48"/>
    </row>
    <row r="192" spans="1:10" x14ac:dyDescent="0.25">
      <c r="A192" s="48"/>
      <c r="B192" s="49"/>
      <c r="F192" s="48"/>
    </row>
    <row r="193" spans="1:6" x14ac:dyDescent="0.25">
      <c r="A193" s="48"/>
      <c r="B193" s="49"/>
      <c r="F193" s="48"/>
    </row>
    <row r="194" spans="1:6" x14ac:dyDescent="0.25">
      <c r="A194" s="48"/>
      <c r="B194" s="49"/>
      <c r="F194" s="48"/>
    </row>
    <row r="195" spans="1:6" x14ac:dyDescent="0.25">
      <c r="A195" s="48"/>
      <c r="B195" s="49"/>
      <c r="F195" s="48"/>
    </row>
    <row r="196" spans="1:6" x14ac:dyDescent="0.25">
      <c r="A196" s="48"/>
      <c r="B196" s="49"/>
      <c r="F196" s="48"/>
    </row>
    <row r="197" spans="1:6" x14ac:dyDescent="0.25">
      <c r="A197" s="48"/>
      <c r="B197" s="49"/>
      <c r="F197" s="48"/>
    </row>
    <row r="198" spans="1:6" x14ac:dyDescent="0.25">
      <c r="A198" s="48"/>
      <c r="B198" s="49"/>
      <c r="F198" s="48"/>
    </row>
    <row r="199" spans="1:6" x14ac:dyDescent="0.25">
      <c r="A199" s="48"/>
      <c r="B199" s="49"/>
      <c r="F199" s="48"/>
    </row>
    <row r="200" spans="1:6" x14ac:dyDescent="0.25">
      <c r="A200" s="48"/>
      <c r="B200" s="49"/>
      <c r="F200" s="48"/>
    </row>
    <row r="201" spans="1:6" x14ac:dyDescent="0.25">
      <c r="A201" s="48"/>
      <c r="B201" s="49"/>
      <c r="F201" s="48"/>
    </row>
    <row r="202" spans="1:6" x14ac:dyDescent="0.25">
      <c r="A202" s="48"/>
      <c r="B202" s="49"/>
      <c r="F202" s="48"/>
    </row>
    <row r="203" spans="1:6" x14ac:dyDescent="0.25">
      <c r="A203" s="48"/>
      <c r="B203" s="49"/>
      <c r="F203" s="48"/>
    </row>
    <row r="204" spans="1:6" x14ac:dyDescent="0.25">
      <c r="A204" s="48"/>
      <c r="B204" s="49"/>
      <c r="F204" s="48"/>
    </row>
    <row r="205" spans="1:6" x14ac:dyDescent="0.25">
      <c r="A205" s="48"/>
      <c r="B205" s="49"/>
      <c r="F205" s="48"/>
    </row>
    <row r="206" spans="1:6" x14ac:dyDescent="0.25">
      <c r="A206" s="48"/>
      <c r="B206" s="49"/>
      <c r="F206" s="48"/>
    </row>
    <row r="207" spans="1:6" x14ac:dyDescent="0.25">
      <c r="A207" s="48"/>
      <c r="B207" s="49"/>
      <c r="F207" s="48"/>
    </row>
    <row r="208" spans="1:6" x14ac:dyDescent="0.25">
      <c r="A208" s="48"/>
      <c r="B208" s="49"/>
      <c r="F208" s="48"/>
    </row>
    <row r="209" spans="1:6" x14ac:dyDescent="0.25">
      <c r="A209" s="48"/>
      <c r="B209" s="49"/>
      <c r="F209" s="48"/>
    </row>
    <row r="210" spans="1:6" x14ac:dyDescent="0.25">
      <c r="A210" s="48"/>
      <c r="B210" s="49"/>
      <c r="F210" s="48"/>
    </row>
    <row r="211" spans="1:6" x14ac:dyDescent="0.25">
      <c r="A211" s="48"/>
      <c r="B211" s="49"/>
      <c r="F211" s="48"/>
    </row>
    <row r="212" spans="1:6" x14ac:dyDescent="0.25">
      <c r="A212" s="48"/>
      <c r="B212" s="49"/>
      <c r="F212" s="48"/>
    </row>
    <row r="213" spans="1:6" x14ac:dyDescent="0.25">
      <c r="A213" s="48"/>
      <c r="B213" s="49"/>
      <c r="F213" s="48"/>
    </row>
    <row r="214" spans="1:6" x14ac:dyDescent="0.25">
      <c r="A214" s="48"/>
      <c r="B214" s="49"/>
      <c r="F214" s="48"/>
    </row>
    <row r="215" spans="1:6" x14ac:dyDescent="0.25">
      <c r="A215" s="48"/>
      <c r="B215" s="49"/>
      <c r="F215" s="48"/>
    </row>
    <row r="216" spans="1:6" x14ac:dyDescent="0.25">
      <c r="A216" s="48"/>
      <c r="B216" s="49"/>
      <c r="F216" s="48"/>
    </row>
    <row r="217" spans="1:6" x14ac:dyDescent="0.25">
      <c r="A217" s="48"/>
      <c r="B217" s="49"/>
      <c r="F217" s="48"/>
    </row>
    <row r="218" spans="1:6" x14ac:dyDescent="0.25">
      <c r="A218" s="48"/>
      <c r="B218" s="49"/>
      <c r="F218" s="48"/>
    </row>
    <row r="219" spans="1:6" x14ac:dyDescent="0.25">
      <c r="A219" s="48"/>
      <c r="B219" s="49"/>
      <c r="F219" s="48"/>
    </row>
    <row r="220" spans="1:6" x14ac:dyDescent="0.25">
      <c r="A220" s="48"/>
      <c r="B220" s="49"/>
      <c r="F220" s="48"/>
    </row>
    <row r="221" spans="1:6" x14ac:dyDescent="0.25">
      <c r="A221" s="48"/>
      <c r="B221" s="49"/>
      <c r="F221" s="48"/>
    </row>
    <row r="222" spans="1:6" x14ac:dyDescent="0.25">
      <c r="A222" s="48"/>
      <c r="B222" s="49"/>
      <c r="F222" s="48"/>
    </row>
    <row r="223" spans="1:6" x14ac:dyDescent="0.25">
      <c r="A223" s="48"/>
      <c r="B223" s="49"/>
      <c r="F223" s="48"/>
    </row>
    <row r="224" spans="1:6" x14ac:dyDescent="0.25">
      <c r="A224" s="48"/>
      <c r="B224" s="49"/>
      <c r="F224" s="48"/>
    </row>
    <row r="225" spans="1:6" x14ac:dyDescent="0.25">
      <c r="A225" s="48"/>
      <c r="B225" s="49"/>
      <c r="F225" s="48"/>
    </row>
    <row r="226" spans="1:6" x14ac:dyDescent="0.25">
      <c r="A226" s="48"/>
      <c r="B226" s="49"/>
      <c r="F226" s="48"/>
    </row>
    <row r="227" spans="1:6" x14ac:dyDescent="0.25">
      <c r="A227" s="48"/>
      <c r="B227" s="49"/>
      <c r="F227" s="48"/>
    </row>
    <row r="228" spans="1:6" x14ac:dyDescent="0.25">
      <c r="A228" s="48"/>
      <c r="B228" s="49"/>
      <c r="F228" s="48"/>
    </row>
    <row r="229" spans="1:6" x14ac:dyDescent="0.25">
      <c r="A229" s="48"/>
      <c r="B229" s="49"/>
      <c r="F229" s="48"/>
    </row>
    <row r="230" spans="1:6" x14ac:dyDescent="0.25">
      <c r="A230" s="48"/>
      <c r="B230" s="49"/>
      <c r="F230" s="48"/>
    </row>
    <row r="231" spans="1:6" x14ac:dyDescent="0.25">
      <c r="A231" s="48"/>
      <c r="B231" s="49"/>
      <c r="F231" s="48"/>
    </row>
    <row r="232" spans="1:6" x14ac:dyDescent="0.25">
      <c r="A232" s="48"/>
      <c r="B232" s="49"/>
      <c r="F232" s="48"/>
    </row>
    <row r="233" spans="1:6" x14ac:dyDescent="0.25">
      <c r="A233" s="48"/>
      <c r="B233" s="49"/>
      <c r="F233" s="48"/>
    </row>
    <row r="234" spans="1:6" x14ac:dyDescent="0.25">
      <c r="A234" s="48"/>
      <c r="B234" s="49"/>
      <c r="F234" s="48"/>
    </row>
    <row r="235" spans="1:6" x14ac:dyDescent="0.25">
      <c r="A235" s="48"/>
      <c r="B235" s="49"/>
      <c r="F235" s="48"/>
    </row>
    <row r="236" spans="1:6" x14ac:dyDescent="0.25">
      <c r="A236" s="48"/>
      <c r="B236" s="49"/>
      <c r="F236" s="48"/>
    </row>
    <row r="237" spans="1:6" x14ac:dyDescent="0.25">
      <c r="A237" s="48"/>
      <c r="B237" s="49"/>
      <c r="F237" s="48"/>
    </row>
    <row r="238" spans="1:6" x14ac:dyDescent="0.25">
      <c r="A238" s="48"/>
      <c r="B238" s="49"/>
      <c r="F238" s="48"/>
    </row>
    <row r="239" spans="1:6" x14ac:dyDescent="0.25">
      <c r="A239" s="48"/>
      <c r="B239" s="49"/>
      <c r="F239" s="48"/>
    </row>
    <row r="240" spans="1:6" x14ac:dyDescent="0.25">
      <c r="A240" s="48"/>
      <c r="B240" s="49"/>
      <c r="F240" s="48"/>
    </row>
    <row r="241" spans="1:6" x14ac:dyDescent="0.25">
      <c r="A241" s="48"/>
      <c r="B241" s="49"/>
      <c r="F241" s="48"/>
    </row>
    <row r="242" spans="1:6" x14ac:dyDescent="0.25">
      <c r="A242" s="48"/>
      <c r="B242" s="49"/>
      <c r="F242" s="48"/>
    </row>
    <row r="243" spans="1:6" x14ac:dyDescent="0.25">
      <c r="A243" s="48"/>
      <c r="B243" s="49"/>
      <c r="F243" s="48"/>
    </row>
    <row r="244" spans="1:6" x14ac:dyDescent="0.25">
      <c r="A244" s="48"/>
      <c r="B244" s="49"/>
      <c r="F244" s="48"/>
    </row>
    <row r="245" spans="1:6" x14ac:dyDescent="0.25">
      <c r="A245" s="48"/>
      <c r="B245" s="49"/>
      <c r="F245" s="48"/>
    </row>
    <row r="246" spans="1:6" x14ac:dyDescent="0.25">
      <c r="A246" s="48"/>
      <c r="B246" s="49"/>
      <c r="F246" s="48"/>
    </row>
    <row r="247" spans="1:6" x14ac:dyDescent="0.25">
      <c r="A247" s="48"/>
      <c r="B247" s="49"/>
      <c r="F247" s="48"/>
    </row>
    <row r="248" spans="1:6" x14ac:dyDescent="0.25">
      <c r="A248" s="48"/>
      <c r="B248" s="49"/>
      <c r="F248" s="48"/>
    </row>
    <row r="249" spans="1:6" x14ac:dyDescent="0.25">
      <c r="A249" s="48"/>
      <c r="B249" s="49"/>
      <c r="F249" s="48"/>
    </row>
    <row r="250" spans="1:6" x14ac:dyDescent="0.25">
      <c r="A250" s="48"/>
      <c r="B250" s="49"/>
      <c r="F250" s="48"/>
    </row>
    <row r="251" spans="1:6" x14ac:dyDescent="0.25">
      <c r="A251" s="48"/>
      <c r="B251" s="49"/>
      <c r="F251" s="48"/>
    </row>
    <row r="252" spans="1:6" x14ac:dyDescent="0.25">
      <c r="A252" s="48"/>
      <c r="B252" s="49"/>
      <c r="F252" s="48"/>
    </row>
    <row r="253" spans="1:6" x14ac:dyDescent="0.25">
      <c r="A253" s="48"/>
      <c r="B253" s="49"/>
      <c r="F253" s="48"/>
    </row>
    <row r="254" spans="1:6" x14ac:dyDescent="0.25">
      <c r="A254" s="48"/>
      <c r="B254" s="49"/>
      <c r="F254" s="48"/>
    </row>
    <row r="255" spans="1:6" x14ac:dyDescent="0.25">
      <c r="A255" s="48"/>
      <c r="B255" s="49"/>
      <c r="F255" s="48"/>
    </row>
    <row r="256" spans="1:6" x14ac:dyDescent="0.25">
      <c r="A256" s="48"/>
      <c r="B256" s="49"/>
      <c r="F256" s="48"/>
    </row>
    <row r="257" spans="1:6" x14ac:dyDescent="0.25">
      <c r="A257" s="48"/>
      <c r="B257" s="49"/>
      <c r="F257" s="48"/>
    </row>
    <row r="258" spans="1:6" x14ac:dyDescent="0.25">
      <c r="A258" s="48"/>
      <c r="B258" s="49"/>
      <c r="F258" s="48"/>
    </row>
    <row r="259" spans="1:6" x14ac:dyDescent="0.25">
      <c r="A259" s="48"/>
      <c r="B259" s="49"/>
      <c r="F259" s="48"/>
    </row>
    <row r="260" spans="1:6" x14ac:dyDescent="0.25">
      <c r="A260" s="48"/>
      <c r="B260" s="49"/>
      <c r="F260" s="48"/>
    </row>
    <row r="261" spans="1:6" x14ac:dyDescent="0.25">
      <c r="A261" s="48"/>
      <c r="B261" s="49"/>
      <c r="F261" s="48"/>
    </row>
    <row r="262" spans="1:6" x14ac:dyDescent="0.25">
      <c r="A262" s="48"/>
      <c r="B262" s="49"/>
      <c r="F262" s="48"/>
    </row>
    <row r="263" spans="1:6" x14ac:dyDescent="0.25">
      <c r="A263" s="48"/>
      <c r="B263" s="49"/>
      <c r="F263" s="48"/>
    </row>
    <row r="264" spans="1:6" x14ac:dyDescent="0.25">
      <c r="A264" s="48"/>
      <c r="B264" s="49"/>
      <c r="F264" s="48"/>
    </row>
    <row r="265" spans="1:6" x14ac:dyDescent="0.25">
      <c r="A265" s="48"/>
      <c r="B265" s="49"/>
      <c r="F265" s="48"/>
    </row>
    <row r="266" spans="1:6" x14ac:dyDescent="0.25">
      <c r="A266" s="48"/>
      <c r="B266" s="49"/>
      <c r="F266" s="48"/>
    </row>
    <row r="267" spans="1:6" x14ac:dyDescent="0.25">
      <c r="A267" s="48"/>
      <c r="B267" s="49"/>
      <c r="F267" s="48"/>
    </row>
    <row r="268" spans="1:6" x14ac:dyDescent="0.25">
      <c r="A268" s="48"/>
      <c r="B268" s="49"/>
      <c r="F268" s="48"/>
    </row>
    <row r="269" spans="1:6" x14ac:dyDescent="0.25">
      <c r="A269" s="48"/>
      <c r="B269" s="49"/>
      <c r="F269" s="48"/>
    </row>
    <row r="270" spans="1:6" x14ac:dyDescent="0.25">
      <c r="A270" s="48"/>
      <c r="B270" s="49"/>
      <c r="F270" s="48"/>
    </row>
    <row r="271" spans="1:6" x14ac:dyDescent="0.25">
      <c r="A271" s="48"/>
      <c r="B271" s="49"/>
      <c r="F271" s="48"/>
    </row>
    <row r="272" spans="1:6" x14ac:dyDescent="0.25">
      <c r="A272" s="48"/>
      <c r="B272" s="49"/>
      <c r="F272" s="48"/>
    </row>
    <row r="273" spans="1:6" x14ac:dyDescent="0.25">
      <c r="A273" s="48"/>
      <c r="B273" s="49"/>
      <c r="F273" s="48"/>
    </row>
    <row r="274" spans="1:6" x14ac:dyDescent="0.25">
      <c r="A274" s="48"/>
      <c r="B274" s="49"/>
      <c r="F274" s="48"/>
    </row>
    <row r="275" spans="1:6" x14ac:dyDescent="0.25">
      <c r="A275" s="48"/>
      <c r="B275" s="49"/>
      <c r="F275" s="48"/>
    </row>
    <row r="276" spans="1:6" x14ac:dyDescent="0.25">
      <c r="A276" s="48"/>
      <c r="B276" s="49"/>
      <c r="F276" s="48"/>
    </row>
    <row r="277" spans="1:6" x14ac:dyDescent="0.25">
      <c r="A277" s="48"/>
      <c r="B277" s="49"/>
      <c r="F277" s="48"/>
    </row>
    <row r="278" spans="1:6" x14ac:dyDescent="0.25">
      <c r="A278" s="48"/>
      <c r="B278" s="49"/>
      <c r="F278" s="48"/>
    </row>
    <row r="279" spans="1:6" x14ac:dyDescent="0.25">
      <c r="A279" s="48"/>
      <c r="B279" s="49"/>
      <c r="F279" s="48"/>
    </row>
    <row r="280" spans="1:6" x14ac:dyDescent="0.25">
      <c r="A280" s="48"/>
      <c r="B280" s="49"/>
      <c r="F280" s="48"/>
    </row>
    <row r="281" spans="1:6" x14ac:dyDescent="0.25">
      <c r="A281" s="48"/>
      <c r="B281" s="49"/>
      <c r="F281" s="48"/>
    </row>
    <row r="282" spans="1:6" x14ac:dyDescent="0.25">
      <c r="A282" s="48"/>
      <c r="B282" s="49"/>
      <c r="F282" s="48"/>
    </row>
    <row r="283" spans="1:6" x14ac:dyDescent="0.25">
      <c r="A283" s="48"/>
      <c r="B283" s="49"/>
      <c r="F283" s="48"/>
    </row>
    <row r="284" spans="1:6" x14ac:dyDescent="0.25">
      <c r="A284" s="48"/>
      <c r="B284" s="49"/>
      <c r="F284" s="48"/>
    </row>
    <row r="285" spans="1:6" x14ac:dyDescent="0.25">
      <c r="A285" s="48"/>
      <c r="B285" s="49"/>
      <c r="F285" s="48"/>
    </row>
    <row r="286" spans="1:6" x14ac:dyDescent="0.25">
      <c r="A286" s="48"/>
      <c r="B286" s="49"/>
      <c r="F286" s="48"/>
    </row>
    <row r="287" spans="1:6" x14ac:dyDescent="0.25">
      <c r="A287" s="48"/>
      <c r="B287" s="49"/>
      <c r="F287" s="48"/>
    </row>
    <row r="288" spans="1:6" x14ac:dyDescent="0.25">
      <c r="A288" s="48"/>
      <c r="B288" s="49"/>
      <c r="F288" s="48"/>
    </row>
    <row r="289" spans="1:6" x14ac:dyDescent="0.25">
      <c r="A289" s="48"/>
      <c r="B289" s="49"/>
      <c r="F289" s="48"/>
    </row>
    <row r="290" spans="1:6" x14ac:dyDescent="0.25">
      <c r="A290" s="48"/>
      <c r="B290" s="49"/>
      <c r="F290" s="48"/>
    </row>
    <row r="291" spans="1:6" x14ac:dyDescent="0.25">
      <c r="A291" s="48"/>
      <c r="B291" s="49"/>
      <c r="F291" s="48"/>
    </row>
    <row r="292" spans="1:6" x14ac:dyDescent="0.25">
      <c r="A292" s="48"/>
      <c r="B292" s="49"/>
      <c r="F292" s="48"/>
    </row>
    <row r="293" spans="1:6" x14ac:dyDescent="0.25">
      <c r="A293" s="48"/>
      <c r="B293" s="49"/>
      <c r="F293" s="48"/>
    </row>
    <row r="294" spans="1:6" x14ac:dyDescent="0.25">
      <c r="A294" s="48"/>
      <c r="B294" s="49"/>
      <c r="F294" s="48"/>
    </row>
    <row r="295" spans="1:6" x14ac:dyDescent="0.25">
      <c r="A295" s="48"/>
      <c r="B295" s="49"/>
      <c r="F295" s="48"/>
    </row>
    <row r="296" spans="1:6" x14ac:dyDescent="0.25">
      <c r="A296" s="48"/>
      <c r="B296" s="49"/>
      <c r="F296" s="48"/>
    </row>
    <row r="297" spans="1:6" x14ac:dyDescent="0.25">
      <c r="A297" s="48"/>
      <c r="B297" s="49"/>
      <c r="F297" s="48"/>
    </row>
    <row r="298" spans="1:6" x14ac:dyDescent="0.25">
      <c r="A298" s="48"/>
      <c r="B298" s="49"/>
      <c r="F298" s="48"/>
    </row>
    <row r="299" spans="1:6" x14ac:dyDescent="0.25">
      <c r="A299" s="48"/>
      <c r="B299" s="49"/>
      <c r="F299" s="48"/>
    </row>
    <row r="300" spans="1:6" x14ac:dyDescent="0.25">
      <c r="A300" s="48"/>
      <c r="B300" s="49"/>
      <c r="F300" s="48"/>
    </row>
    <row r="301" spans="1:6" x14ac:dyDescent="0.25">
      <c r="A301" s="48"/>
      <c r="B301" s="49"/>
      <c r="F301" s="48"/>
    </row>
    <row r="302" spans="1:6" x14ac:dyDescent="0.25">
      <c r="A302" s="48"/>
      <c r="B302" s="49"/>
      <c r="F302" s="48"/>
    </row>
    <row r="303" spans="1:6" x14ac:dyDescent="0.25">
      <c r="A303" s="48"/>
      <c r="B303" s="49"/>
      <c r="F303" s="48"/>
    </row>
    <row r="304" spans="1:6" x14ac:dyDescent="0.25">
      <c r="A304" s="48"/>
      <c r="B304" s="49"/>
      <c r="F304" s="48"/>
    </row>
    <row r="305" spans="1:6" x14ac:dyDescent="0.25">
      <c r="A305" s="48"/>
      <c r="B305" s="49"/>
      <c r="F305" s="48"/>
    </row>
    <row r="306" spans="1:6" x14ac:dyDescent="0.25">
      <c r="A306" s="48"/>
      <c r="B306" s="49"/>
      <c r="F306" s="48"/>
    </row>
    <row r="307" spans="1:6" x14ac:dyDescent="0.25">
      <c r="A307" s="48"/>
      <c r="B307" s="49"/>
      <c r="F307" s="48"/>
    </row>
    <row r="308" spans="1:6" x14ac:dyDescent="0.25">
      <c r="A308" s="48"/>
      <c r="B308" s="49"/>
      <c r="F308" s="48"/>
    </row>
    <row r="309" spans="1:6" x14ac:dyDescent="0.25">
      <c r="A309" s="48"/>
      <c r="B309" s="49"/>
      <c r="F309" s="48"/>
    </row>
    <row r="310" spans="1:6" x14ac:dyDescent="0.25">
      <c r="A310" s="48"/>
      <c r="B310" s="49"/>
      <c r="F310" s="48"/>
    </row>
    <row r="311" spans="1:6" x14ac:dyDescent="0.25">
      <c r="A311" s="48"/>
      <c r="B311" s="49"/>
      <c r="F311" s="48"/>
    </row>
    <row r="312" spans="1:6" x14ac:dyDescent="0.25">
      <c r="A312" s="48"/>
      <c r="B312" s="49"/>
      <c r="F312" s="48"/>
    </row>
    <row r="313" spans="1:6" x14ac:dyDescent="0.25">
      <c r="A313" s="48"/>
      <c r="B313" s="49"/>
    </row>
    <row r="314" spans="1:6" x14ac:dyDescent="0.25">
      <c r="A314" s="48"/>
      <c r="B314" s="49"/>
    </row>
    <row r="315" spans="1:6" x14ac:dyDescent="0.25">
      <c r="A315" s="48"/>
      <c r="B315" s="49"/>
    </row>
    <row r="316" spans="1:6" x14ac:dyDescent="0.25">
      <c r="A316" s="48"/>
      <c r="B316" s="49"/>
    </row>
    <row r="317" spans="1:6" x14ac:dyDescent="0.25">
      <c r="A317" s="48"/>
      <c r="B317" s="49"/>
    </row>
    <row r="318" spans="1:6" x14ac:dyDescent="0.25">
      <c r="A318" s="48"/>
      <c r="B318" s="49"/>
    </row>
    <row r="319" spans="1:6" x14ac:dyDescent="0.25">
      <c r="A319" s="48"/>
      <c r="B319" s="49"/>
    </row>
    <row r="320" spans="1:6" x14ac:dyDescent="0.25">
      <c r="A320" s="48"/>
      <c r="B320" s="49"/>
    </row>
    <row r="321" spans="1:2" x14ac:dyDescent="0.25">
      <c r="A321" s="48"/>
      <c r="B321" s="49"/>
    </row>
  </sheetData>
  <sheetProtection algorithmName="SHA-512" hashValue="F+3YY/I4/w1nuEL/44PRj6dmsESl4glC8uBguS40+iN8oSsAYVDCN1PLC2716gLKPMgBFPqxjKaZKnIYvt6/7A==" saltValue="YZDbpAF5dput3WPB+8CKSQ==" spinCount="100000" sheet="1" objects="1" scenarios="1"/>
  <mergeCells count="42">
    <mergeCell ref="A6:B7"/>
    <mergeCell ref="A176:B176"/>
    <mergeCell ref="H176:I176"/>
    <mergeCell ref="A54:B55"/>
    <mergeCell ref="A101:B102"/>
    <mergeCell ref="A150:B151"/>
    <mergeCell ref="A103:B103"/>
    <mergeCell ref="C103:D103"/>
    <mergeCell ref="H80:I80"/>
    <mergeCell ref="A154:B154"/>
    <mergeCell ref="C154:D154"/>
    <mergeCell ref="A152:B152"/>
    <mergeCell ref="C152:D152"/>
    <mergeCell ref="A153:B153"/>
    <mergeCell ref="C153:D153"/>
    <mergeCell ref="H127:I127"/>
    <mergeCell ref="A56:B56"/>
    <mergeCell ref="C56:D56"/>
    <mergeCell ref="A33:B33"/>
    <mergeCell ref="A58:B58"/>
    <mergeCell ref="C58:D58"/>
    <mergeCell ref="A104:B104"/>
    <mergeCell ref="C104:D104"/>
    <mergeCell ref="A105:B105"/>
    <mergeCell ref="C105:D105"/>
    <mergeCell ref="A80:B80"/>
    <mergeCell ref="A177:B177"/>
    <mergeCell ref="H177:I177"/>
    <mergeCell ref="G7:H7"/>
    <mergeCell ref="G8:H8"/>
    <mergeCell ref="H9:J9"/>
    <mergeCell ref="H10:J10"/>
    <mergeCell ref="H33:I33"/>
    <mergeCell ref="C10:D10"/>
    <mergeCell ref="A10:B10"/>
    <mergeCell ref="A8:B8"/>
    <mergeCell ref="C8:D8"/>
    <mergeCell ref="A9:B9"/>
    <mergeCell ref="A127:B127"/>
    <mergeCell ref="A57:B57"/>
    <mergeCell ref="C57:D57"/>
    <mergeCell ref="C9:D9"/>
  </mergeCells>
  <dataValidations count="1">
    <dataValidation type="list" allowBlank="1" showInputMessage="1" showErrorMessage="1" sqref="B13:B32 B60:B79 B107:B126 B156:B175">
      <formula1>"Insurance, Maintenance, Office Rental, Salaries and Benefits, Supplies, Utilities, Other"</formula1>
    </dataValidation>
  </dataValidations>
  <pageMargins left="0.7" right="0.7" top="0.75" bottom="0.75" header="0.3" footer="0.3"/>
  <pageSetup scale="58" orientation="portrait" r:id="rId1"/>
  <headerFooter scaleWithDoc="0">
    <oddHeader>&amp;C&amp;"-,Bold"&amp;10HSED
Administrative Expense Detail
&amp;R&amp;8CP-106</oddHeader>
    <oddFooter>&amp;R&amp;8&amp;P</oddFooter>
  </headerFooter>
  <ignoredErrors>
    <ignoredError sqref="A60 A107" calculatedColumn="1"/>
  </ignoredErrors>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8"/>
  <sheetViews>
    <sheetView workbookViewId="0">
      <selection activeCell="D20" sqref="D20"/>
    </sheetView>
  </sheetViews>
  <sheetFormatPr defaultRowHeight="15" x14ac:dyDescent="0.25"/>
  <cols>
    <col min="1" max="1" width="31.140625" bestFit="1" customWidth="1"/>
    <col min="2" max="2" width="31.7109375" bestFit="1" customWidth="1"/>
    <col min="3" max="3" width="32.140625" bestFit="1" customWidth="1"/>
    <col min="4" max="4" width="21.140625" bestFit="1" customWidth="1"/>
    <col min="5" max="5" width="33.28515625" bestFit="1" customWidth="1"/>
  </cols>
  <sheetData>
    <row r="1" spans="1:5" x14ac:dyDescent="0.25">
      <c r="A1" t="s">
        <v>16</v>
      </c>
    </row>
    <row r="2" spans="1:5" x14ac:dyDescent="0.25">
      <c r="A2" s="27" t="s">
        <v>17</v>
      </c>
      <c r="B2" s="27" t="s">
        <v>18</v>
      </c>
    </row>
    <row r="3" spans="1:5" x14ac:dyDescent="0.25">
      <c r="A3" t="s">
        <v>5</v>
      </c>
      <c r="B3" t="s">
        <v>14</v>
      </c>
    </row>
    <row r="4" spans="1:5" x14ac:dyDescent="0.25">
      <c r="B4" t="s">
        <v>15</v>
      </c>
    </row>
    <row r="5" spans="1:5" x14ac:dyDescent="0.25">
      <c r="B5" t="s">
        <v>6</v>
      </c>
    </row>
    <row r="8" spans="1:5" x14ac:dyDescent="0.25">
      <c r="A8" s="31" t="s">
        <v>22</v>
      </c>
      <c r="B8" s="31" t="s">
        <v>23</v>
      </c>
      <c r="C8" s="31" t="s">
        <v>24</v>
      </c>
      <c r="D8" s="31" t="s">
        <v>25</v>
      </c>
      <c r="E8" s="31" t="s">
        <v>26</v>
      </c>
    </row>
    <row r="9" spans="1:5" x14ac:dyDescent="0.25">
      <c r="A9" s="32" t="s">
        <v>27</v>
      </c>
      <c r="B9" s="32" t="s">
        <v>28</v>
      </c>
      <c r="C9" s="32" t="s">
        <v>29</v>
      </c>
      <c r="D9" s="32" t="s">
        <v>30</v>
      </c>
      <c r="E9" s="32" t="s">
        <v>31</v>
      </c>
    </row>
    <row r="10" spans="1:5" x14ac:dyDescent="0.25">
      <c r="A10" s="32" t="s">
        <v>32</v>
      </c>
      <c r="B10" s="32" t="s">
        <v>33</v>
      </c>
      <c r="C10" s="32" t="s">
        <v>34</v>
      </c>
      <c r="D10" s="32" t="s">
        <v>35</v>
      </c>
      <c r="E10" s="32" t="s">
        <v>36</v>
      </c>
    </row>
    <row r="11" spans="1:5" x14ac:dyDescent="0.25">
      <c r="A11" s="32" t="s">
        <v>37</v>
      </c>
      <c r="B11" s="32" t="s">
        <v>38</v>
      </c>
      <c r="C11" s="32" t="s">
        <v>39</v>
      </c>
      <c r="D11" s="32" t="s">
        <v>40</v>
      </c>
      <c r="E11" s="32" t="s">
        <v>41</v>
      </c>
    </row>
    <row r="12" spans="1:5" x14ac:dyDescent="0.25">
      <c r="A12" s="32" t="s">
        <v>42</v>
      </c>
      <c r="B12" s="32" t="s">
        <v>43</v>
      </c>
      <c r="C12" s="32" t="s">
        <v>44</v>
      </c>
      <c r="D12" s="32" t="s">
        <v>45</v>
      </c>
      <c r="E12" s="32"/>
    </row>
    <row r="13" spans="1:5" x14ac:dyDescent="0.25">
      <c r="A13" s="32" t="s">
        <v>46</v>
      </c>
      <c r="B13" s="32" t="s">
        <v>47</v>
      </c>
      <c r="C13" s="32" t="s">
        <v>48</v>
      </c>
      <c r="D13" s="32" t="s">
        <v>28</v>
      </c>
      <c r="E13" s="32"/>
    </row>
    <row r="14" spans="1:5" x14ac:dyDescent="0.25">
      <c r="A14" s="32" t="s">
        <v>49</v>
      </c>
      <c r="B14" s="32"/>
      <c r="C14" s="32" t="s">
        <v>50</v>
      </c>
      <c r="D14" s="32" t="s">
        <v>51</v>
      </c>
      <c r="E14" s="32"/>
    </row>
    <row r="15" spans="1:5" x14ac:dyDescent="0.25">
      <c r="A15" s="32" t="s">
        <v>52</v>
      </c>
      <c r="B15" s="32"/>
      <c r="C15" s="32"/>
      <c r="D15" s="32" t="s">
        <v>43</v>
      </c>
      <c r="E15" s="32"/>
    </row>
    <row r="16" spans="1:5" x14ac:dyDescent="0.25">
      <c r="A16" s="32" t="s">
        <v>53</v>
      </c>
      <c r="B16" s="32"/>
      <c r="C16" s="32"/>
      <c r="D16" s="32" t="s">
        <v>54</v>
      </c>
      <c r="E16" s="32"/>
    </row>
    <row r="17" spans="1:5" x14ac:dyDescent="0.25">
      <c r="A17" s="32" t="s">
        <v>55</v>
      </c>
      <c r="B17" s="32"/>
      <c r="C17" s="32"/>
      <c r="D17" s="32"/>
      <c r="E17" s="32"/>
    </row>
    <row r="18" spans="1:5" x14ac:dyDescent="0.25">
      <c r="A18" s="32" t="s">
        <v>50</v>
      </c>
      <c r="B18" s="32"/>
      <c r="C18" s="32"/>
      <c r="D18" s="32"/>
      <c r="E18"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Back Up Summary</vt:lpstr>
      <vt:lpstr>Case Management Detail</vt:lpstr>
      <vt:lpstr>Legal Services Detail</vt:lpstr>
      <vt:lpstr>Eviction Relief Detail</vt:lpstr>
      <vt:lpstr>Admin Detail</vt:lpstr>
      <vt:lpstr>DropDownMenus</vt:lpstr>
      <vt:lpstr>EmergencyShelter</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Amanda Eisenmann</cp:lastModifiedBy>
  <cp:lastPrinted>2021-08-23T18:21:30Z</cp:lastPrinted>
  <dcterms:created xsi:type="dcterms:W3CDTF">2012-01-31T17:24:24Z</dcterms:created>
  <dcterms:modified xsi:type="dcterms:W3CDTF">2023-09-19T19:08:45Z</dcterms:modified>
</cp:coreProperties>
</file>