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codeName="ThisWorkbook" defaultThemeVersion="124226"/>
  <mc:AlternateContent xmlns:mc="http://schemas.openxmlformats.org/markup-compatibility/2006">
    <mc:Choice Requires="x15">
      <x15ac:absPath xmlns:x15ac="http://schemas.microsoft.com/office/spreadsheetml/2010/11/ac" url="O:\TF &amp; CI\Shelter Operations Support\PY 2026\7. Forms\Funded Agency Forms\"/>
    </mc:Choice>
  </mc:AlternateContent>
  <xr:revisionPtr revIDLastSave="0" documentId="13_ncr:1_{2036D9B4-F510-46EC-A13F-7FD9683527ED}" xr6:coauthVersionLast="47" xr6:coauthVersionMax="47" xr10:uidLastSave="{00000000-0000-0000-0000-000000000000}"/>
  <bookViews>
    <workbookView xWindow="-120" yWindow="-120" windowWidth="29040" windowHeight="15840" tabRatio="723" xr2:uid="{00000000-000D-0000-FFFF-FFFF00000000}"/>
  </bookViews>
  <sheets>
    <sheet name="Back Up Summary" sheetId="44" r:id="rId1"/>
    <sheet name="Operating Expense Detail" sheetId="41" r:id="rId2"/>
    <sheet name="Administrative Detail" sheetId="38" r:id="rId3"/>
    <sheet name="DropDownMenus" sheetId="3" state="hidden" r:id="rId4"/>
  </sheets>
  <definedNames>
    <definedName name="DataEnter" localSheetId="2">#REF!</definedName>
    <definedName name="DataEnter" localSheetId="1">#REF!</definedName>
    <definedName name="DataEnter">#REF!</definedName>
    <definedName name="DataEntry" localSheetId="2">#REF!</definedName>
    <definedName name="DataEntry" localSheetId="1">#REF!</definedName>
    <definedName name="DataEntry">#REF!</definedName>
    <definedName name="EmergencyShelter">DropDownMenus!$B$4:$B$5</definedName>
    <definedName name="ES" localSheetId="2">DropDownMenus!#REF!</definedName>
    <definedName name="ES" localSheetId="1">DropDownMenus!#REF!</definedName>
    <definedName name="ES">DropDownMenus!#REF!</definedName>
    <definedName name="EssentialServices" localSheetId="2">DropDownMenus!#REF!</definedName>
    <definedName name="EssentialServices" localSheetId="1">DropDownMenus!#REF!</definedName>
    <definedName name="EssentialServices">DropDownMenus!#REF!</definedName>
    <definedName name="ExpenseTypeESG" localSheetId="2">DropDownMenus!#REF!</definedName>
    <definedName name="ExpenseTypeESG" localSheetId="1">DropDownMenus!#REF!</definedName>
    <definedName name="ExpenseTypeESG">DropDownMenus!#REF!</definedName>
    <definedName name="GrantComponent" localSheetId="2">DropDownMenus!#REF!</definedName>
    <definedName name="GrantComponent" localSheetId="1">DropDownMenus!#REF!</definedName>
    <definedName name="GrantComponent">DropDownMenus!#REF!</definedName>
    <definedName name="Operations" localSheetId="2">DropDownMenus!#REF!</definedName>
    <definedName name="Operations" localSheetId="1">DropDownMenus!#REF!</definedName>
    <definedName name="Operations">DropDownMenus!#REF!</definedName>
    <definedName name="Services" localSheetId="2">DropDownMenus!#REF!</definedName>
    <definedName name="Services" localSheetId="1">DropDownMenus!#REF!</definedName>
    <definedName name="Services">DropDownMenus!#REF!</definedName>
    <definedName name="ugh">DropDownMenus!#REF!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8" l="1"/>
  <c r="H18" i="41"/>
  <c r="H16" i="41"/>
  <c r="H17" i="41"/>
  <c r="H19" i="41"/>
  <c r="H20" i="41"/>
  <c r="H21" i="41"/>
  <c r="H22" i="41"/>
  <c r="H23" i="41"/>
  <c r="H24" i="41"/>
  <c r="H25" i="41"/>
  <c r="H26" i="41"/>
  <c r="H27" i="41"/>
  <c r="H28" i="41"/>
  <c r="H29" i="41"/>
  <c r="H30" i="41"/>
  <c r="H31" i="41"/>
  <c r="H32" i="41"/>
  <c r="H33" i="41"/>
  <c r="H34" i="41"/>
  <c r="H15" i="41"/>
  <c r="H61" i="41" l="1"/>
  <c r="C8" i="38" l="1"/>
  <c r="D49" i="38" l="1"/>
  <c r="C49" i="38"/>
  <c r="J161" i="38"/>
  <c r="D135" i="38"/>
  <c r="C135" i="38"/>
  <c r="D90" i="38"/>
  <c r="C90" i="38"/>
  <c r="J75" i="38"/>
  <c r="J34" i="38"/>
  <c r="D7" i="38"/>
  <c r="C7" i="38"/>
  <c r="D145" i="41" l="1"/>
  <c r="C145" i="41"/>
  <c r="J81" i="41"/>
  <c r="C103" i="41"/>
  <c r="C102" i="41"/>
  <c r="D101" i="41"/>
  <c r="C101" i="41"/>
  <c r="C57" i="41"/>
  <c r="C56" i="41"/>
  <c r="D55" i="41"/>
  <c r="C55" i="41"/>
  <c r="C10" i="41"/>
  <c r="C9" i="41"/>
  <c r="D8" i="41"/>
  <c r="C8" i="41"/>
  <c r="H151" i="41" l="1"/>
  <c r="H152" i="41" l="1"/>
  <c r="H153" i="41"/>
  <c r="H154" i="41"/>
  <c r="H155" i="41"/>
  <c r="H156" i="41"/>
  <c r="H157" i="41"/>
  <c r="H158" i="41"/>
  <c r="H159" i="41"/>
  <c r="H160" i="41"/>
  <c r="H161" i="41"/>
  <c r="H162" i="41"/>
  <c r="H163" i="41"/>
  <c r="H164" i="41"/>
  <c r="H165" i="41"/>
  <c r="H166" i="41"/>
  <c r="H167" i="41"/>
  <c r="H168" i="41"/>
  <c r="H169" i="41"/>
  <c r="H170" i="41"/>
  <c r="H107" i="41"/>
  <c r="H108" i="41"/>
  <c r="H109" i="41"/>
  <c r="H110" i="41"/>
  <c r="H111" i="41"/>
  <c r="H112" i="41"/>
  <c r="H113" i="41"/>
  <c r="H114" i="41"/>
  <c r="H115" i="41"/>
  <c r="H116" i="41"/>
  <c r="H117" i="41"/>
  <c r="H118" i="41"/>
  <c r="H119" i="41"/>
  <c r="H120" i="41"/>
  <c r="H121" i="41"/>
  <c r="H122" i="41"/>
  <c r="H123" i="41"/>
  <c r="H124" i="41"/>
  <c r="H125" i="41"/>
  <c r="H126" i="41"/>
  <c r="H62" i="41"/>
  <c r="H63" i="41"/>
  <c r="H64" i="41"/>
  <c r="H65" i="41"/>
  <c r="H66" i="41"/>
  <c r="H67" i="41"/>
  <c r="H68" i="41"/>
  <c r="H69" i="41"/>
  <c r="H70" i="41"/>
  <c r="H71" i="41"/>
  <c r="H72" i="41"/>
  <c r="H73" i="41"/>
  <c r="H74" i="41"/>
  <c r="H75" i="41"/>
  <c r="H76" i="41"/>
  <c r="H77" i="41"/>
  <c r="H78" i="41"/>
  <c r="H79" i="41"/>
  <c r="H80" i="41"/>
  <c r="H17" i="38"/>
  <c r="H18" i="38"/>
  <c r="H19" i="38"/>
  <c r="H20" i="38"/>
  <c r="H21" i="38"/>
  <c r="H22" i="38"/>
  <c r="H23" i="38"/>
  <c r="H24" i="38"/>
  <c r="H25" i="38"/>
  <c r="H26" i="38"/>
  <c r="H27" i="38"/>
  <c r="H28" i="38"/>
  <c r="H29" i="38"/>
  <c r="H30" i="38"/>
  <c r="H31" i="38"/>
  <c r="H32" i="38"/>
  <c r="H33" i="38"/>
  <c r="H15" i="38"/>
  <c r="H16" i="38"/>
  <c r="H14" i="38"/>
  <c r="J116" i="38" l="1"/>
  <c r="J162" i="38" s="1"/>
  <c r="H17" i="44" s="1"/>
  <c r="J171" i="41"/>
  <c r="J127" i="41"/>
  <c r="J35" i="41"/>
  <c r="C10" i="38" l="1"/>
  <c r="J172" i="41"/>
  <c r="H15" i="44" l="1"/>
  <c r="H19" i="44" s="1"/>
  <c r="H12" i="44" s="1"/>
  <c r="C11" i="41"/>
  <c r="A29" i="41"/>
  <c r="A30" i="41" s="1"/>
  <c r="A31" i="41" s="1"/>
  <c r="A32" i="41" s="1"/>
  <c r="A33" i="41" s="1"/>
  <c r="A34" i="41" s="1"/>
  <c r="H141" i="38" l="1"/>
  <c r="H142" i="38"/>
  <c r="H143" i="38"/>
  <c r="H144" i="38"/>
  <c r="H145" i="38"/>
  <c r="H146" i="38"/>
  <c r="H147" i="38"/>
  <c r="H148" i="38"/>
  <c r="H149" i="38"/>
  <c r="H150" i="38"/>
  <c r="H151" i="38"/>
  <c r="H152" i="38"/>
  <c r="H153" i="38"/>
  <c r="H154" i="38"/>
  <c r="H155" i="38"/>
  <c r="H156" i="38"/>
  <c r="H157" i="38"/>
  <c r="H158" i="38"/>
  <c r="H159" i="38"/>
  <c r="H160" i="38"/>
  <c r="H96" i="38"/>
  <c r="H97" i="38"/>
  <c r="H98" i="38"/>
  <c r="H99" i="38"/>
  <c r="H100" i="38"/>
  <c r="H101" i="38"/>
  <c r="H102" i="38"/>
  <c r="H103" i="38"/>
  <c r="H104" i="38"/>
  <c r="H105" i="38"/>
  <c r="H106" i="38"/>
  <c r="H107" i="38"/>
  <c r="H108" i="38"/>
  <c r="H109" i="38"/>
  <c r="H110" i="38"/>
  <c r="H111" i="38"/>
  <c r="H112" i="38"/>
  <c r="H113" i="38"/>
  <c r="H114" i="38"/>
  <c r="H115" i="38"/>
  <c r="H55" i="38"/>
  <c r="H56" i="38"/>
  <c r="H57" i="38"/>
  <c r="H58" i="38"/>
  <c r="H59" i="38"/>
  <c r="H60" i="38"/>
  <c r="H61" i="38"/>
  <c r="H62" i="38"/>
  <c r="H63" i="38"/>
  <c r="H64" i="38"/>
  <c r="H65" i="38"/>
  <c r="H66" i="38"/>
  <c r="H67" i="38"/>
  <c r="H68" i="38"/>
  <c r="H69" i="38"/>
  <c r="H70" i="38"/>
  <c r="H71" i="38"/>
  <c r="H72" i="38"/>
  <c r="H73" i="38"/>
  <c r="H74" i="38"/>
  <c r="C147" i="41" l="1"/>
  <c r="C146" i="41"/>
  <c r="A143" i="38"/>
  <c r="A144" i="38" s="1"/>
  <c r="A145" i="38" s="1"/>
  <c r="A146" i="38" s="1"/>
  <c r="A147" i="38" s="1"/>
  <c r="A148" i="38" s="1"/>
  <c r="A149" i="38" s="1"/>
  <c r="A150" i="38" s="1"/>
  <c r="A151" i="38" s="1"/>
  <c r="A152" i="38" s="1"/>
  <c r="A153" i="38" s="1"/>
  <c r="A154" i="38" s="1"/>
  <c r="A155" i="38" s="1"/>
  <c r="A156" i="38" s="1"/>
  <c r="A157" i="38" s="1"/>
  <c r="A158" i="38" s="1"/>
  <c r="A159" i="38" s="1"/>
  <c r="A160" i="38" s="1"/>
  <c r="C137" i="38"/>
  <c r="C136" i="38"/>
  <c r="A98" i="38"/>
  <c r="A99" i="38" s="1"/>
  <c r="A100" i="38" s="1"/>
  <c r="A101" i="38" s="1"/>
  <c r="A102" i="38" s="1"/>
  <c r="A103" i="38" s="1"/>
  <c r="A104" i="38" s="1"/>
  <c r="A105" i="38" s="1"/>
  <c r="A106" i="38" s="1"/>
  <c r="A107" i="38" s="1"/>
  <c r="A108" i="38" s="1"/>
  <c r="A109" i="38" s="1"/>
  <c r="A110" i="38" s="1"/>
  <c r="A111" i="38" s="1"/>
  <c r="A112" i="38" s="1"/>
  <c r="A113" i="38" s="1"/>
  <c r="A114" i="38" s="1"/>
  <c r="A115" i="38" s="1"/>
  <c r="C92" i="38"/>
  <c r="C91" i="38"/>
  <c r="A58" i="38"/>
  <c r="A59" i="38" s="1"/>
  <c r="A60" i="38" s="1"/>
  <c r="A61" i="38" s="1"/>
  <c r="A62" i="38" s="1"/>
  <c r="A63" i="38" s="1"/>
  <c r="A64" i="38" s="1"/>
  <c r="A65" i="38" s="1"/>
  <c r="A66" i="38" s="1"/>
  <c r="A67" i="38" s="1"/>
  <c r="A68" i="38" s="1"/>
  <c r="A69" i="38" s="1"/>
  <c r="A70" i="38" s="1"/>
  <c r="A71" i="38" s="1"/>
  <c r="A72" i="38" s="1"/>
  <c r="A73" i="38" s="1"/>
  <c r="A74" i="38" s="1"/>
  <c r="C51" i="38"/>
  <c r="C50" i="38"/>
  <c r="A15" i="38"/>
  <c r="A16" i="38" s="1"/>
  <c r="A17" i="38" s="1"/>
  <c r="A18" i="38" s="1"/>
  <c r="A19" i="38" s="1"/>
  <c r="A20" i="38" s="1"/>
  <c r="A21" i="38" s="1"/>
  <c r="A22" i="38" s="1"/>
  <c r="A23" i="38" s="1"/>
  <c r="A24" i="38" s="1"/>
  <c r="A25" i="38" s="1"/>
  <c r="A26" i="38" s="1"/>
  <c r="A27" i="38" s="1"/>
  <c r="A28" i="38" s="1"/>
  <c r="A29" i="38" s="1"/>
  <c r="A30" i="38" s="1"/>
  <c r="A31" i="38" s="1"/>
  <c r="A32" i="38" s="1"/>
  <c r="A33" i="38" s="1"/>
</calcChain>
</file>

<file path=xl/sharedStrings.xml><?xml version="1.0" encoding="utf-8"?>
<sst xmlns="http://schemas.openxmlformats.org/spreadsheetml/2006/main" count="271" uniqueCount="101">
  <si>
    <t>No.</t>
  </si>
  <si>
    <t>Expense Type</t>
  </si>
  <si>
    <t>Check Number</t>
  </si>
  <si>
    <t>Paid Date</t>
  </si>
  <si>
    <t>Total Amount</t>
  </si>
  <si>
    <t>Emergency Shelter</t>
  </si>
  <si>
    <t>Operations</t>
  </si>
  <si>
    <t>Grant Number</t>
  </si>
  <si>
    <t>Agency Name</t>
  </si>
  <si>
    <t>Reporting Range</t>
  </si>
  <si>
    <t>Detail Description</t>
  </si>
  <si>
    <t xml:space="preserve">Instructions: </t>
  </si>
  <si>
    <t>Vendor</t>
  </si>
  <si>
    <t>Emergency Shelter Expense Types</t>
  </si>
  <si>
    <t>Essential Services</t>
  </si>
  <si>
    <t>Drop Down List Values - 1.14.2019</t>
  </si>
  <si>
    <t>Tab</t>
  </si>
  <si>
    <t>Values</t>
  </si>
  <si>
    <t>Total Requested Amount</t>
  </si>
  <si>
    <t>Funding Component</t>
  </si>
  <si>
    <t>Request Amount</t>
  </si>
  <si>
    <t>HMIS Expense Types</t>
  </si>
  <si>
    <t>CES Expense Types</t>
  </si>
  <si>
    <t>SO Expense Types</t>
  </si>
  <si>
    <t>Admin Expense Types</t>
  </si>
  <si>
    <t>Housing Services Expense Types</t>
  </si>
  <si>
    <t>Report Creation</t>
  </si>
  <si>
    <t>Salary/Benefits</t>
  </si>
  <si>
    <t>Engagement</t>
  </si>
  <si>
    <t>Equipment</t>
  </si>
  <si>
    <t>Moving Costs</t>
  </si>
  <si>
    <t>Staff Technical Support</t>
  </si>
  <si>
    <t>Equipment - hardware</t>
  </si>
  <si>
    <t>Housing-Focused CM</t>
  </si>
  <si>
    <t>Insurance</t>
  </si>
  <si>
    <t>Housing Search &amp; Placement</t>
  </si>
  <si>
    <t>User Training</t>
  </si>
  <si>
    <t>Equipment - software</t>
  </si>
  <si>
    <t>Emergency Health Services</t>
  </si>
  <si>
    <t>Maintenance</t>
  </si>
  <si>
    <t>Housing Stability Case Management</t>
  </si>
  <si>
    <t>Salaries</t>
  </si>
  <si>
    <t>Supplies</t>
  </si>
  <si>
    <t>Emergency Mental Health Services</t>
  </si>
  <si>
    <t>Mileage</t>
  </si>
  <si>
    <t>Equipment/Software</t>
  </si>
  <si>
    <t>Travel</t>
  </si>
  <si>
    <t xml:space="preserve">Transportation </t>
  </si>
  <si>
    <t>Hosting/Technical Services</t>
  </si>
  <si>
    <t>Other (Please Specify)**</t>
  </si>
  <si>
    <t>Security</t>
  </si>
  <si>
    <t>Project Management</t>
  </si>
  <si>
    <t>HMIS Operations</t>
  </si>
  <si>
    <r>
      <t>Other</t>
    </r>
    <r>
      <rPr>
        <sz val="10"/>
        <color theme="1"/>
        <rFont val="Calibri"/>
        <family val="2"/>
        <scheme val="minor"/>
      </rPr>
      <t xml:space="preserve"> (please specify)</t>
    </r>
    <r>
      <rPr>
        <sz val="11"/>
        <color theme="1"/>
        <rFont val="Calibri"/>
        <family val="2"/>
        <scheme val="minor"/>
      </rPr>
      <t>**</t>
    </r>
  </si>
  <si>
    <t>HMIS Space</t>
  </si>
  <si>
    <t>Administration</t>
  </si>
  <si>
    <t>Total Administrative Expenses</t>
  </si>
  <si>
    <t>Page 1 Total Expense</t>
  </si>
  <si>
    <t>Page 2 Total Expense</t>
  </si>
  <si>
    <t>Page 3 Total Expense</t>
  </si>
  <si>
    <t>Page 4 Total Expense</t>
  </si>
  <si>
    <t>Page 1 Total Expense:</t>
  </si>
  <si>
    <t>Page 2 Total Expense:</t>
  </si>
  <si>
    <t>Start Date:</t>
  </si>
  <si>
    <t>End Date:</t>
  </si>
  <si>
    <t>Instructions</t>
  </si>
  <si>
    <t>Start Date</t>
  </si>
  <si>
    <t>End Date</t>
  </si>
  <si>
    <t>INSTRUCTIONS</t>
  </si>
  <si>
    <t>Date Submitted</t>
  </si>
  <si>
    <t>Total Request</t>
  </si>
  <si>
    <t>Page 4 Total Expense:</t>
  </si>
  <si>
    <t>Admin Total Expense:</t>
  </si>
  <si>
    <r>
      <t xml:space="preserve">Complete </t>
    </r>
    <r>
      <rPr>
        <u/>
        <sz val="11"/>
        <color theme="1"/>
        <rFont val="Calibri"/>
        <family val="2"/>
        <scheme val="minor"/>
      </rPr>
      <t>only</t>
    </r>
    <r>
      <rPr>
        <sz val="11"/>
        <color theme="1"/>
        <rFont val="Calibri"/>
        <family val="2"/>
        <scheme val="minor"/>
      </rPr>
      <t xml:space="preserve"> the fields highlighted in </t>
    </r>
    <r>
      <rPr>
        <sz val="11"/>
        <rFont val="Calibri"/>
        <family val="2"/>
        <scheme val="minor"/>
      </rPr>
      <t>yellow in the 'Back-Up Summary' tab</t>
    </r>
    <r>
      <rPr>
        <sz val="11"/>
        <color theme="1"/>
        <rFont val="Calibri"/>
        <family val="2"/>
        <scheme val="minor"/>
      </rPr>
      <t xml:space="preserve">.  All other fields will autopopulate from data entered in other forms. </t>
    </r>
    <r>
      <rPr>
        <b/>
        <sz val="11"/>
        <color theme="1"/>
        <rFont val="Calibri"/>
        <family val="2"/>
        <scheme val="minor"/>
      </rPr>
      <t xml:space="preserve">This form is to be submitted via Grant Interface no more than once per month and no less than once per quarter. </t>
    </r>
  </si>
  <si>
    <t>CERTIFICATION</t>
  </si>
  <si>
    <t xml:space="preserve">Detail Description           </t>
  </si>
  <si>
    <t xml:space="preserve">Incurred Date(s) 
</t>
  </si>
  <si>
    <t>Input total amount of expense listed on invoice, receipt or paystub.</t>
  </si>
  <si>
    <t xml:space="preserve">Input all Operating Expenses for the Reporting Range listed on the Back-Up Summary tab. Please include a detailed description to assist program administrators in determining the expense eligibility.  </t>
  </si>
  <si>
    <t>Total Operating Expenses</t>
  </si>
  <si>
    <t>Operating Expenses</t>
  </si>
  <si>
    <t>Estimated Households Served</t>
  </si>
  <si>
    <t xml:space="preserve">Input all Administrative Expenses for the Reporting Range listed on the Back-Up Summary tab. Please include a detailed description to assist program administrators in determining the expense eligibility.  </t>
  </si>
  <si>
    <t xml:space="preserve">Provide detail about the expense to your program administrator . If reporting Salaries and Benefits, input the last 4 digits of the employees SSN. </t>
  </si>
  <si>
    <t>Input the Payee's information. IF reporting salaries and benefirts, input the Employees full name.</t>
  </si>
  <si>
    <r>
      <t>Authorized Signature:  ____________________________________</t>
    </r>
    <r>
      <rPr>
        <b/>
        <u/>
        <sz val="11"/>
        <color theme="1"/>
        <rFont val="Calibri"/>
        <family val="2"/>
        <scheme val="minor"/>
      </rPr>
      <t>__________________________</t>
    </r>
  </si>
  <si>
    <t>Printed Name:  ____________________________________________________________________</t>
  </si>
  <si>
    <t xml:space="preserve">By signing this report, I certify to the best of my knowledge and belief that the report is true, complete, and accurate, and the expenditures are for the purposes and objectives set forth in the terms and conditions of the SOS Program award. </t>
  </si>
  <si>
    <t xml:space="preserve">Amount 
Paid by SOS </t>
  </si>
  <si>
    <t>SOS %</t>
  </si>
  <si>
    <t>Input the total dollar amount paid by SOS program funds.</t>
  </si>
  <si>
    <t>Input the total dollar amount paid by SOS Program funds.</t>
  </si>
  <si>
    <t>Amount 
Paid by SOS</t>
  </si>
  <si>
    <t xml:space="preserve">Provide detail about the expense to your program administrator (i.e., shelter supplies, utilities, etc). If reporting Salaries and Benefits, input the last 4 digits of the employees SSN. </t>
  </si>
  <si>
    <t>Select the category that represents the type of expense being reported.</t>
  </si>
  <si>
    <t>Input time period covered by payment (i.e., pay period start - pay period end dates).</t>
  </si>
  <si>
    <t>Input the date the expense was paid.</t>
  </si>
  <si>
    <t>IF debit/credit card purchase, enter last 4 digits of card.</t>
  </si>
  <si>
    <t>Input the date expense was incurred (i.e., Pay period start - pay period end, or invoice/receipt date.</t>
  </si>
  <si>
    <t>Input the date expense was incurred (i.e.,Pay period start - pay period end, or invoice/receipt date.</t>
  </si>
  <si>
    <t>Do not input. This field will auto-populate.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</si>
</sst>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b/>
      <sz val="12"/>
      <name val="Calibri"/>
      <family val="2"/>
      <scheme val="minor"/>
    </font>
    <font>
      <sz val="10"/>
      <color theme="1"/>
      <name val="Calibri"/>
      <family val="2"/>
      <scheme val="minor"/>
    </font>
    <font>
      <b/>
      <sz val="10"/>
      <color theme="1"/>
      <name val="Calibri"/>
      <family val="2"/>
      <scheme val="minor"/>
    </font>
    <font>
      <sz val="10.5"/>
      <color theme="1"/>
      <name val="Calibri"/>
      <family val="2"/>
      <scheme val="minor"/>
    </font>
    <font>
      <sz val="12"/>
      <name val="Calibri"/>
      <family val="2"/>
      <scheme val="minor"/>
    </font>
    <font>
      <u/>
      <sz val="11"/>
      <color theme="1"/>
      <name val="Calibri"/>
      <family val="2"/>
      <scheme val="minor"/>
    </font>
    <font>
      <b/>
      <sz val="14"/>
      <color theme="1"/>
      <name val="Calibri"/>
      <family val="2"/>
      <scheme val="minor"/>
    </font>
    <font>
      <i/>
      <sz val="9"/>
      <color theme="1"/>
      <name val="Calibri"/>
      <family val="2"/>
      <scheme val="minor"/>
    </font>
    <font>
      <b/>
      <u/>
      <sz val="11"/>
      <color theme="1"/>
      <name val="Calibri"/>
      <family val="2"/>
      <scheme val="minor"/>
    </font>
    <font>
      <sz val="8"/>
      <color theme="1"/>
      <name val="Calibri"/>
      <family val="2"/>
      <scheme val="minor"/>
    </font>
    <font>
      <i/>
      <sz val="10"/>
      <color theme="1"/>
      <name val="Calibri"/>
      <family val="2"/>
      <scheme val="minor"/>
    </font>
    <font>
      <sz val="9"/>
      <color theme="1"/>
      <name val="Calibri"/>
      <family val="2"/>
      <scheme val="minor"/>
    </font>
    <font>
      <i/>
      <sz val="8"/>
      <color theme="1"/>
      <name val="Calibri"/>
      <family val="2"/>
      <scheme val="minor"/>
    </font>
  </fonts>
  <fills count="7">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medium">
        <color indexed="64"/>
      </right>
      <top style="medium">
        <color indexed="64"/>
      </top>
      <bottom/>
      <diagonal/>
    </border>
    <border>
      <left/>
      <right/>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165">
    <xf numFmtId="0" fontId="0" fillId="0" borderId="0" xfId="0"/>
    <xf numFmtId="0" fontId="0" fillId="0" borderId="0" xfId="0" applyAlignment="1">
      <alignment vertical="center"/>
    </xf>
    <xf numFmtId="0" fontId="2" fillId="0" borderId="0" xfId="0" applyFont="1" applyAlignment="1">
      <alignment vertical="center" wrapText="1"/>
    </xf>
    <xf numFmtId="0" fontId="0" fillId="0" borderId="0" xfId="0" applyAlignment="1">
      <alignment horizontal="center" vertical="center"/>
    </xf>
    <xf numFmtId="10" fontId="0" fillId="0" borderId="0" xfId="0" applyNumberFormat="1" applyAlignment="1">
      <alignment horizontal="center" vertical="center"/>
    </xf>
    <xf numFmtId="10" fontId="2" fillId="0" borderId="0" xfId="0" applyNumberFormat="1" applyFont="1" applyAlignment="1">
      <alignment vertical="center"/>
    </xf>
    <xf numFmtId="0" fontId="0" fillId="0" borderId="2" xfId="0" applyBorder="1" applyAlignment="1">
      <alignment horizontal="center" vertical="center"/>
    </xf>
    <xf numFmtId="44" fontId="0" fillId="0" borderId="0" xfId="1" applyFont="1" applyBorder="1" applyAlignment="1" applyProtection="1">
      <alignment vertical="center"/>
    </xf>
    <xf numFmtId="14" fontId="0" fillId="0" borderId="0" xfId="0" applyNumberFormat="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pplyProtection="1">
      <alignment horizontal="center" vertical="center" wrapText="1"/>
      <protection locked="0"/>
    </xf>
    <xf numFmtId="14" fontId="0" fillId="0" borderId="7" xfId="0" applyNumberFormat="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9" fontId="0" fillId="0" borderId="7" xfId="2" applyFont="1" applyFill="1" applyBorder="1" applyAlignment="1" applyProtection="1">
      <alignment horizontal="center" vertical="center" wrapText="1"/>
    </xf>
    <xf numFmtId="0" fontId="0" fillId="0" borderId="7" xfId="0" applyBorder="1" applyAlignment="1" applyProtection="1">
      <alignment horizontal="left" vertical="center" wrapText="1"/>
      <protection locked="0"/>
    </xf>
    <xf numFmtId="0" fontId="3" fillId="0" borderId="0" xfId="0" applyFont="1" applyAlignment="1">
      <alignment vertical="center"/>
    </xf>
    <xf numFmtId="0" fontId="3" fillId="0" borderId="0" xfId="0" applyFont="1" applyAlignment="1">
      <alignment vertical="top" wrapText="1"/>
    </xf>
    <xf numFmtId="0" fontId="3" fillId="0" borderId="0" xfId="0" applyFont="1" applyAlignment="1">
      <alignment horizontal="center" vertical="center"/>
    </xf>
    <xf numFmtId="10" fontId="3" fillId="0" borderId="0" xfId="0" applyNumberFormat="1" applyFont="1" applyAlignment="1">
      <alignment horizontal="center" vertical="center"/>
    </xf>
    <xf numFmtId="10" fontId="4" fillId="0" borderId="0" xfId="0" applyNumberFormat="1" applyFont="1" applyAlignment="1">
      <alignment horizontal="center" vertical="center" wrapText="1"/>
    </xf>
    <xf numFmtId="10" fontId="2" fillId="0" borderId="0" xfId="0" applyNumberFormat="1" applyFont="1" applyAlignment="1">
      <alignment horizontal="right" vertical="center"/>
    </xf>
    <xf numFmtId="0" fontId="2" fillId="0" borderId="4" xfId="0" applyFont="1" applyBorder="1"/>
    <xf numFmtId="164" fontId="0" fillId="0" borderId="1" xfId="0" applyNumberFormat="1" applyBorder="1" applyAlignment="1">
      <alignment horizontal="center" vertical="center"/>
    </xf>
    <xf numFmtId="0" fontId="2" fillId="0" borderId="0" xfId="3" applyFont="1"/>
    <xf numFmtId="0" fontId="1" fillId="0" borderId="0" xfId="3"/>
    <xf numFmtId="44" fontId="4" fillId="0" borderId="0" xfId="1" applyFont="1" applyFill="1" applyBorder="1" applyAlignment="1" applyProtection="1">
      <alignment horizontal="center" vertical="center" wrapText="1"/>
    </xf>
    <xf numFmtId="0" fontId="4" fillId="0" borderId="0" xfId="0" applyFont="1" applyAlignment="1">
      <alignment vertical="center" wrapText="1"/>
    </xf>
    <xf numFmtId="0" fontId="3" fillId="0" borderId="0" xfId="0" applyFont="1" applyAlignment="1">
      <alignment horizontal="right" vertical="center" wrapText="1"/>
    </xf>
    <xf numFmtId="44" fontId="0" fillId="0" borderId="0" xfId="1" applyFont="1" applyFill="1" applyBorder="1" applyAlignment="1" applyProtection="1">
      <alignment vertical="center" wrapText="1"/>
      <protection locked="0"/>
    </xf>
    <xf numFmtId="44" fontId="0" fillId="0" borderId="0" xfId="1" applyFont="1" applyFill="1" applyBorder="1" applyAlignment="1" applyProtection="1">
      <alignment horizontal="center" vertical="center" wrapText="1"/>
      <protection locked="0"/>
    </xf>
    <xf numFmtId="0" fontId="0" fillId="0" borderId="0" xfId="0" applyAlignment="1" applyProtection="1">
      <alignment vertical="center"/>
      <protection locked="0"/>
    </xf>
    <xf numFmtId="0" fontId="8" fillId="0" borderId="0" xfId="0" applyFont="1" applyAlignment="1">
      <alignment horizontal="center" vertical="center" wrapText="1"/>
    </xf>
    <xf numFmtId="0" fontId="0" fillId="0" borderId="0" xfId="0" applyAlignment="1" applyProtection="1">
      <alignment horizontal="center" vertical="center"/>
      <protection locked="0"/>
    </xf>
    <xf numFmtId="0" fontId="2" fillId="0" borderId="0" xfId="0" applyFont="1" applyAlignment="1">
      <alignment vertical="center"/>
    </xf>
    <xf numFmtId="0" fontId="0" fillId="3" borderId="10" xfId="0" applyFill="1" applyBorder="1" applyAlignment="1">
      <alignment horizontal="center" vertical="center"/>
    </xf>
    <xf numFmtId="14" fontId="4" fillId="0" borderId="1" xfId="1" applyNumberFormat="1" applyFont="1" applyBorder="1" applyAlignment="1" applyProtection="1">
      <alignment horizontal="center" vertical="center" wrapText="1"/>
    </xf>
    <xf numFmtId="165"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10" fontId="2" fillId="3" borderId="10" xfId="0" applyNumberFormat="1" applyFont="1" applyFill="1" applyBorder="1" applyAlignment="1">
      <alignment vertical="center"/>
    </xf>
    <xf numFmtId="10" fontId="2" fillId="3" borderId="10" xfId="0" applyNumberFormat="1" applyFont="1" applyFill="1" applyBorder="1" applyAlignment="1">
      <alignment horizontal="right" vertical="center"/>
    </xf>
    <xf numFmtId="164" fontId="0" fillId="3" borderId="11" xfId="0" applyNumberFormat="1" applyFill="1" applyBorder="1" applyAlignment="1">
      <alignment horizontal="center" vertical="center"/>
    </xf>
    <xf numFmtId="10" fontId="0" fillId="0" borderId="0" xfId="0" applyNumberFormat="1" applyAlignment="1">
      <alignment vertical="center"/>
    </xf>
    <xf numFmtId="0" fontId="0" fillId="0" borderId="1" xfId="0" applyBorder="1" applyAlignment="1">
      <alignment horizontal="center" vertical="center"/>
    </xf>
    <xf numFmtId="14" fontId="0" fillId="0" borderId="0" xfId="0" applyNumberFormat="1" applyAlignment="1">
      <alignment vertical="center"/>
    </xf>
    <xf numFmtId="0" fontId="0" fillId="0" borderId="1" xfId="0" applyBorder="1" applyAlignment="1">
      <alignment horizontal="center" vertical="center" wrapText="1"/>
    </xf>
    <xf numFmtId="14" fontId="0" fillId="4" borderId="1" xfId="0" applyNumberForma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14" fontId="0" fillId="4" borderId="1" xfId="0" applyNumberFormat="1" applyFill="1" applyBorder="1" applyAlignment="1" applyProtection="1">
      <alignment horizontal="center"/>
      <protection locked="0"/>
    </xf>
    <xf numFmtId="0" fontId="0" fillId="0" borderId="0" xfId="0" applyProtection="1">
      <protection locked="0"/>
    </xf>
    <xf numFmtId="0" fontId="0" fillId="0" borderId="0" xfId="0" applyAlignment="1" applyProtection="1">
      <alignment horizontal="left" vertical="center" wrapText="1"/>
      <protection locked="0"/>
    </xf>
    <xf numFmtId="0" fontId="2" fillId="0" borderId="0" xfId="0" applyFont="1" applyAlignment="1" applyProtection="1">
      <alignment horizontal="right" vertical="center"/>
      <protection locked="0"/>
    </xf>
    <xf numFmtId="164" fontId="2" fillId="0" borderId="0" xfId="0" applyNumberFormat="1" applyFont="1" applyAlignment="1" applyProtection="1">
      <alignment horizontal="center" vertical="center"/>
      <protection locked="0"/>
    </xf>
    <xf numFmtId="0" fontId="2" fillId="0" borderId="0" xfId="0" applyFont="1" applyAlignment="1" applyProtection="1">
      <alignment horizontal="center" vertical="center"/>
      <protection locked="0"/>
    </xf>
    <xf numFmtId="164" fontId="0" fillId="0" borderId="0" xfId="0" applyNumberFormat="1" applyAlignment="1">
      <alignment horizontal="center"/>
    </xf>
    <xf numFmtId="164" fontId="0" fillId="0" borderId="12" xfId="0" applyNumberFormat="1" applyBorder="1" applyAlignment="1">
      <alignment horizontal="center"/>
    </xf>
    <xf numFmtId="0" fontId="4" fillId="0" borderId="0" xfId="0" applyFont="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2" fillId="0" borderId="1" xfId="0" applyFont="1" applyBorder="1" applyAlignment="1">
      <alignment horizontal="center"/>
    </xf>
    <xf numFmtId="0" fontId="0" fillId="0" borderId="0" xfId="0" quotePrefix="1" applyAlignment="1" applyProtection="1">
      <alignment horizontal="center" vertical="center" wrapText="1"/>
      <protection locked="0"/>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0" fillId="0" borderId="1" xfId="0" applyBorder="1" applyAlignment="1" applyProtection="1">
      <alignment horizontal="left" vertical="center" wrapText="1"/>
      <protection locked="0"/>
    </xf>
    <xf numFmtId="0" fontId="6" fillId="3" borderId="21" xfId="0" applyFont="1" applyFill="1" applyBorder="1" applyAlignment="1">
      <alignment horizontal="left" vertical="center" wrapText="1"/>
    </xf>
    <xf numFmtId="164" fontId="0" fillId="3" borderId="16" xfId="0" applyNumberFormat="1" applyFill="1" applyBorder="1" applyAlignment="1">
      <alignment horizontal="center"/>
    </xf>
    <xf numFmtId="0" fontId="10" fillId="5" borderId="20" xfId="0" applyFont="1" applyFill="1" applyBorder="1" applyAlignment="1">
      <alignment horizontal="right" vertical="center" wrapText="1"/>
    </xf>
    <xf numFmtId="164" fontId="0" fillId="5" borderId="20" xfId="0" applyNumberFormat="1" applyFill="1" applyBorder="1" applyAlignment="1">
      <alignment horizontal="center" vertical="center"/>
    </xf>
    <xf numFmtId="0" fontId="4" fillId="3" borderId="12" xfId="0" applyFont="1" applyFill="1" applyBorder="1"/>
    <xf numFmtId="0" fontId="0" fillId="3" borderId="10" xfId="0" applyFill="1" applyBorder="1" applyAlignment="1">
      <alignment horizontal="center" vertical="center" wrapText="1"/>
    </xf>
    <xf numFmtId="0" fontId="0" fillId="3" borderId="24" xfId="0" applyFill="1" applyBorder="1" applyAlignment="1">
      <alignment horizontal="center" vertical="center"/>
    </xf>
    <xf numFmtId="14" fontId="0" fillId="0" borderId="18" xfId="0" applyNumberFormat="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3" borderId="22" xfId="0" applyFill="1" applyBorder="1" applyAlignment="1">
      <alignment horizontal="center" vertical="center" wrapText="1"/>
    </xf>
    <xf numFmtId="0" fontId="0" fillId="3" borderId="22" xfId="0" applyFill="1" applyBorder="1" applyAlignment="1">
      <alignment horizontal="center" vertical="center"/>
    </xf>
    <xf numFmtId="0" fontId="0" fillId="3" borderId="22" xfId="0" applyFill="1" applyBorder="1" applyAlignment="1">
      <alignment vertical="center"/>
    </xf>
    <xf numFmtId="0" fontId="0" fillId="0" borderId="25" xfId="0" applyBorder="1" applyAlignment="1">
      <alignment horizontal="center" vertical="center"/>
    </xf>
    <xf numFmtId="0" fontId="0" fillId="0" borderId="25" xfId="0" applyBorder="1" applyAlignment="1">
      <alignment vertical="center"/>
    </xf>
    <xf numFmtId="164" fontId="0" fillId="0" borderId="6" xfId="0" applyNumberFormat="1" applyBorder="1" applyAlignment="1">
      <alignment horizontal="center" vertical="center"/>
    </xf>
    <xf numFmtId="164" fontId="0" fillId="3" borderId="6" xfId="0" applyNumberFormat="1" applyFill="1" applyBorder="1" applyAlignment="1">
      <alignment horizontal="center" vertical="center"/>
    </xf>
    <xf numFmtId="0" fontId="0" fillId="4" borderId="6" xfId="0" applyFill="1" applyBorder="1" applyAlignment="1" applyProtection="1">
      <alignment horizontal="center"/>
      <protection locked="0"/>
    </xf>
    <xf numFmtId="164" fontId="0" fillId="0" borderId="8" xfId="0" applyNumberFormat="1" applyBorder="1" applyAlignment="1">
      <alignment horizontal="center" vertical="center"/>
    </xf>
    <xf numFmtId="164" fontId="0" fillId="3" borderId="28" xfId="0" applyNumberFormat="1" applyFill="1" applyBorder="1" applyAlignment="1">
      <alignment horizontal="center" vertical="center"/>
    </xf>
    <xf numFmtId="14" fontId="0" fillId="0" borderId="0" xfId="0" applyNumberFormat="1" applyAlignment="1">
      <alignment horizontal="center" vertical="center"/>
    </xf>
    <xf numFmtId="0" fontId="0" fillId="0" borderId="3" xfId="0" applyBorder="1"/>
    <xf numFmtId="0" fontId="4" fillId="0" borderId="22" xfId="0" applyFont="1" applyBorder="1" applyAlignment="1">
      <alignment horizontal="center" vertical="center" wrapText="1"/>
    </xf>
    <xf numFmtId="10" fontId="4" fillId="0" borderId="22" xfId="0" applyNumberFormat="1" applyFont="1" applyBorder="1" applyAlignment="1">
      <alignment horizontal="center" vertical="center" wrapText="1"/>
    </xf>
    <xf numFmtId="9" fontId="16" fillId="5" borderId="21" xfId="2" applyFont="1" applyFill="1" applyBorder="1" applyAlignment="1" applyProtection="1">
      <alignment horizontal="center" vertical="center" wrapText="1"/>
    </xf>
    <xf numFmtId="0" fontId="4" fillId="0" borderId="13" xfId="0" applyFont="1" applyBorder="1" applyAlignment="1">
      <alignment horizontal="center" vertical="center" wrapText="1"/>
    </xf>
    <xf numFmtId="0" fontId="0" fillId="5" borderId="15" xfId="0" applyFill="1" applyBorder="1" applyAlignment="1">
      <alignment horizontal="center" vertical="center"/>
    </xf>
    <xf numFmtId="0" fontId="4" fillId="0" borderId="1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44" fontId="0" fillId="0" borderId="3" xfId="1" applyFont="1" applyFill="1" applyBorder="1" applyAlignment="1" applyProtection="1">
      <alignment vertical="center" wrapText="1"/>
      <protection locked="0"/>
    </xf>
    <xf numFmtId="0" fontId="17" fillId="5" borderId="15" xfId="0" applyFont="1" applyFill="1" applyBorder="1" applyAlignment="1">
      <alignment horizontal="center" vertical="center"/>
    </xf>
    <xf numFmtId="9" fontId="13" fillId="5" borderId="21" xfId="2" applyFont="1" applyFill="1" applyBorder="1" applyAlignment="1" applyProtection="1">
      <alignment horizontal="center" vertical="center" wrapText="1"/>
    </xf>
    <xf numFmtId="0" fontId="15" fillId="5" borderId="15" xfId="0" applyFont="1" applyFill="1" applyBorder="1" applyAlignment="1">
      <alignment horizontal="center" vertical="center"/>
    </xf>
    <xf numFmtId="9" fontId="18" fillId="5" borderId="21" xfId="2" applyFont="1" applyFill="1" applyBorder="1" applyAlignment="1" applyProtection="1">
      <alignment horizontal="center" vertical="center" wrapText="1"/>
    </xf>
    <xf numFmtId="0" fontId="4" fillId="0" borderId="5" xfId="0" applyFont="1" applyBorder="1" applyAlignment="1">
      <alignment horizontal="center" vertical="center" wrapText="1"/>
    </xf>
    <xf numFmtId="0" fontId="4" fillId="0" borderId="16" xfId="0" applyFont="1" applyBorder="1" applyAlignment="1">
      <alignment horizontal="center" vertical="center" wrapText="1"/>
    </xf>
    <xf numFmtId="10" fontId="4" fillId="0" borderId="16" xfId="0" applyNumberFormat="1" applyFont="1" applyBorder="1" applyAlignment="1">
      <alignment horizontal="center" vertical="center" wrapText="1"/>
    </xf>
    <xf numFmtId="0" fontId="4" fillId="0" borderId="6" xfId="0" applyFont="1" applyBorder="1" applyAlignment="1">
      <alignment horizontal="center" vertical="center" wrapText="1"/>
    </xf>
    <xf numFmtId="14" fontId="18" fillId="5" borderId="21" xfId="0" applyNumberFormat="1" applyFont="1" applyFill="1" applyBorder="1" applyAlignment="1">
      <alignment horizontal="center" vertical="center" wrapText="1"/>
    </xf>
    <xf numFmtId="0" fontId="18" fillId="5" borderId="21" xfId="0" applyFont="1" applyFill="1" applyBorder="1" applyAlignment="1">
      <alignment horizontal="center" vertical="center" wrapText="1"/>
    </xf>
    <xf numFmtId="44" fontId="18" fillId="5" borderId="21" xfId="1" applyFont="1" applyFill="1" applyBorder="1" applyAlignment="1" applyProtection="1">
      <alignment horizontal="center" vertical="center" wrapText="1"/>
    </xf>
    <xf numFmtId="44" fontId="18" fillId="5" borderId="4" xfId="1" applyFont="1" applyFill="1" applyBorder="1" applyAlignment="1" applyProtection="1">
      <alignment horizontal="center" vertical="center" wrapText="1"/>
    </xf>
    <xf numFmtId="14" fontId="13" fillId="5" borderId="21" xfId="0" applyNumberFormat="1" applyFont="1" applyFill="1" applyBorder="1" applyAlignment="1">
      <alignment horizontal="center" vertical="center" wrapText="1"/>
    </xf>
    <xf numFmtId="0" fontId="13" fillId="5" borderId="21" xfId="0" applyFont="1" applyFill="1" applyBorder="1" applyAlignment="1">
      <alignment horizontal="center" vertical="center" wrapText="1"/>
    </xf>
    <xf numFmtId="44" fontId="13" fillId="5" borderId="21" xfId="1" applyFont="1" applyFill="1" applyBorder="1" applyAlignment="1" applyProtection="1">
      <alignment horizontal="center" vertical="center" wrapText="1"/>
    </xf>
    <xf numFmtId="44" fontId="13" fillId="5" borderId="4" xfId="1" applyFont="1" applyFill="1" applyBorder="1" applyAlignment="1" applyProtection="1">
      <alignment horizontal="center" vertical="center" wrapText="1"/>
    </xf>
    <xf numFmtId="14" fontId="16" fillId="5" borderId="21" xfId="0" applyNumberFormat="1" applyFont="1" applyFill="1" applyBorder="1" applyAlignment="1">
      <alignment horizontal="center" vertical="center" wrapText="1"/>
    </xf>
    <xf numFmtId="0" fontId="16" fillId="5" borderId="21" xfId="0" applyFont="1" applyFill="1" applyBorder="1" applyAlignment="1">
      <alignment horizontal="center" vertical="center" wrapText="1"/>
    </xf>
    <xf numFmtId="44" fontId="16" fillId="5" borderId="21" xfId="1" applyFont="1" applyFill="1" applyBorder="1" applyAlignment="1" applyProtection="1">
      <alignment horizontal="center" vertical="center" wrapText="1"/>
    </xf>
    <xf numFmtId="44" fontId="16" fillId="5" borderId="4" xfId="1" applyFont="1" applyFill="1" applyBorder="1" applyAlignment="1" applyProtection="1">
      <alignment horizontal="center" vertical="center" wrapText="1"/>
    </xf>
    <xf numFmtId="0" fontId="2" fillId="0" borderId="0" xfId="0" applyFont="1" applyAlignment="1">
      <alignment horizontal="left"/>
    </xf>
    <xf numFmtId="0" fontId="0" fillId="0" borderId="0" xfId="0" applyAlignment="1">
      <alignment horizontal="left"/>
    </xf>
    <xf numFmtId="0" fontId="4" fillId="3" borderId="5" xfId="0" applyFont="1" applyFill="1" applyBorder="1" applyAlignment="1">
      <alignment horizontal="center"/>
    </xf>
    <xf numFmtId="0" fontId="4" fillId="3" borderId="6" xfId="0" applyFont="1" applyFill="1" applyBorder="1" applyAlignment="1">
      <alignment horizontal="center"/>
    </xf>
    <xf numFmtId="0" fontId="12" fillId="3" borderId="5" xfId="0" applyFont="1" applyFill="1" applyBorder="1" applyAlignment="1">
      <alignment horizont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5" xfId="0" applyBorder="1" applyAlignment="1">
      <alignment horizontal="center" vertical="center" wrapText="1"/>
    </xf>
    <xf numFmtId="0" fontId="0" fillId="0" borderId="8" xfId="0" applyBorder="1" applyAlignment="1">
      <alignment horizontal="center" vertical="center" wrapText="1"/>
    </xf>
    <xf numFmtId="0" fontId="12" fillId="6" borderId="5" xfId="0" applyFont="1" applyFill="1" applyBorder="1" applyAlignment="1">
      <alignment horizontal="center"/>
    </xf>
    <xf numFmtId="0" fontId="4" fillId="6" borderId="6" xfId="0" applyFont="1" applyFill="1" applyBorder="1" applyAlignment="1">
      <alignment horizontal="center"/>
    </xf>
    <xf numFmtId="0" fontId="0" fillId="0" borderId="1" xfId="0"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0" fontId="2" fillId="0" borderId="0" xfId="0" applyNumberFormat="1" applyFont="1" applyAlignment="1">
      <alignment horizontal="center" vertical="center"/>
    </xf>
    <xf numFmtId="10" fontId="0" fillId="0" borderId="0" xfId="0" applyNumberFormat="1" applyAlignment="1">
      <alignment horizontal="center" vertical="center"/>
    </xf>
    <xf numFmtId="14" fontId="0" fillId="0" borderId="0" xfId="0" applyNumberFormat="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164" fontId="4" fillId="0" borderId="1" xfId="1" applyNumberFormat="1" applyFont="1" applyBorder="1" applyAlignment="1" applyProtection="1">
      <alignment horizontal="center" vertical="center" wrapText="1"/>
    </xf>
    <xf numFmtId="44" fontId="4" fillId="0" borderId="1" xfId="1" applyFont="1" applyBorder="1" applyAlignment="1" applyProtection="1">
      <alignment horizontal="center" vertical="center" wrapText="1"/>
    </xf>
    <xf numFmtId="0" fontId="4" fillId="0" borderId="5" xfId="1" applyNumberFormat="1" applyFont="1" applyBorder="1" applyAlignment="1" applyProtection="1">
      <alignment horizontal="center" vertical="center" wrapText="1"/>
    </xf>
    <xf numFmtId="0" fontId="4" fillId="0" borderId="6" xfId="1" applyNumberFormat="1" applyFont="1" applyBorder="1" applyAlignment="1" applyProtection="1">
      <alignment horizontal="center" vertical="center" wrapText="1"/>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44" fontId="2" fillId="3" borderId="9" xfId="1" applyFont="1" applyFill="1" applyBorder="1" applyAlignment="1" applyProtection="1">
      <alignment horizontal="center" vertical="center" wrapText="1"/>
    </xf>
    <xf numFmtId="44" fontId="2" fillId="3" borderId="10" xfId="1" applyFont="1" applyFill="1" applyBorder="1" applyAlignment="1" applyProtection="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3" borderId="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5" xfId="0" applyFont="1" applyBorder="1" applyAlignment="1">
      <alignment horizontal="center" vertical="center" wrapText="1"/>
    </xf>
    <xf numFmtId="0" fontId="2" fillId="3" borderId="13" xfId="0" applyFont="1" applyFill="1" applyBorder="1" applyAlignment="1">
      <alignment horizontal="center" vertical="center"/>
    </xf>
    <xf numFmtId="0" fontId="2" fillId="3" borderId="22" xfId="0" applyFont="1" applyFill="1" applyBorder="1" applyAlignment="1">
      <alignment horizontal="center" vertical="center"/>
    </xf>
    <xf numFmtId="0" fontId="4" fillId="0" borderId="1" xfId="1" applyNumberFormat="1" applyFont="1" applyBorder="1" applyAlignment="1" applyProtection="1">
      <alignment horizontal="center"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44" fontId="2" fillId="3" borderId="9" xfId="1" applyFont="1" applyFill="1" applyBorder="1" applyAlignment="1" applyProtection="1">
      <alignment horizontal="center" vertical="center"/>
    </xf>
    <xf numFmtId="44" fontId="2" fillId="3" borderId="10" xfId="1" applyFont="1" applyFill="1" applyBorder="1" applyAlignment="1" applyProtection="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Alignment="1" applyProtection="1">
      <alignment horizontal="center" vertical="center"/>
      <protection locked="0"/>
    </xf>
  </cellXfs>
  <cellStyles count="4">
    <cellStyle name="Currency" xfId="1" builtinId="4"/>
    <cellStyle name="Normal" xfId="0" builtinId="0"/>
    <cellStyle name="Normal 2" xfId="3" xr:uid="{00000000-0005-0000-0000-000002000000}"/>
    <cellStyle name="Percent" xfId="2" builtinId="5"/>
  </cellStyles>
  <dxfs count="117">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border>
        <bottom style="thin">
          <color indexed="64"/>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right/>
        <top/>
        <bottom/>
        <vertical/>
        <horizontal/>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border>
        <bottom style="thin">
          <color indexed="64"/>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right/>
        <top/>
        <bottom/>
        <vertical/>
        <horizontal/>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border>
        <bottom style="thin">
          <color indexed="64"/>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right/>
        <top/>
        <bottom/>
        <vertical/>
        <horizontal/>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border>
        <bottom style="thin">
          <color indexed="64"/>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right/>
        <top/>
        <bottom/>
        <vertical/>
        <horizontal/>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left style="thin">
          <color indexed="64"/>
        </left>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right style="thin">
          <color indexed="64"/>
        </right>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left style="thin">
          <color indexed="64"/>
        </left>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border>
        <bottom style="thin">
          <color indexed="64"/>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right/>
        <top/>
        <bottom/>
        <vertical/>
        <horizontal/>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outline="0">
        <left style="thin">
          <color indexed="64"/>
        </left>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outline="0">
        <left style="thin">
          <color indexed="64"/>
        </left>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right style="thin">
          <color indexed="64"/>
        </right>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outline="0">
        <left style="thin">
          <color indexed="64"/>
        </lef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left style="thin">
          <color indexed="64"/>
        </left>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outline="0">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right style="thin">
          <color indexed="64"/>
        </right>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outline="0">
        <left style="thin">
          <color indexed="64"/>
        </lef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left style="thin">
          <color indexed="64"/>
        </left>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strike val="0"/>
        <outline val="0"/>
        <shadow val="0"/>
        <u val="none"/>
        <vertAlign val="baseline"/>
        <sz val="11"/>
        <name val="Calibri"/>
        <scheme val="minor"/>
      </font>
      <fill>
        <patternFill patternType="none">
          <fgColor indexed="64"/>
          <bgColor auto="1"/>
        </patternFill>
      </fill>
      <border diagonalUp="0" diagonalDown="0">
        <left/>
        <right style="thin">
          <color indexed="64"/>
        </right>
        <top/>
        <bottom/>
      </border>
      <protection locked="0" hidden="0"/>
    </dxf>
    <dxf>
      <font>
        <b val="0"/>
        <strike val="0"/>
        <outline val="0"/>
        <shadow val="0"/>
        <u val="none"/>
        <vertAlign val="baseline"/>
        <sz val="12"/>
        <name val="Calibri"/>
        <scheme val="minor"/>
      </font>
      <fill>
        <patternFill patternType="none">
          <fgColor indexed="64"/>
          <bgColor auto="1"/>
        </patternFill>
      </fill>
      <border diagonalUp="0" diagonalDown="0">
        <left style="thin">
          <color indexed="64"/>
        </left>
        <right/>
        <top/>
        <bottom/>
      </border>
      <protection locked="0" hidden="0"/>
    </dxf>
    <dxf>
      <border outline="0">
        <left style="thin">
          <color indexed="64"/>
        </left>
        <right style="thin">
          <color indexed="64"/>
        </right>
        <top style="thin">
          <color indexed="64"/>
        </top>
        <bottom style="thin">
          <color indexed="64"/>
        </bottom>
      </border>
    </dxf>
    <dxf>
      <font>
        <b val="0"/>
        <strike val="0"/>
        <outline val="0"/>
        <shadow val="0"/>
        <u val="none"/>
        <vertAlign val="baseline"/>
        <sz val="11"/>
        <name val="Calibri"/>
        <scheme val="minor"/>
      </font>
      <fill>
        <patternFill patternType="none">
          <fgColor indexed="64"/>
          <bgColor auto="1"/>
        </patternFill>
      </fill>
      <protection locked="0" hidden="0"/>
    </dxf>
    <dxf>
      <border>
        <bottom style="medium">
          <color indexed="64"/>
        </bottom>
      </border>
    </dxf>
    <dxf>
      <font>
        <b val="0"/>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protection locked="0" hidden="0"/>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5" displayName="Table15" ref="G14:H19" totalsRowShown="0" headerRowDxfId="116" dataDxfId="114" headerRowBorderDxfId="115" tableBorderDxfId="113">
  <tableColumns count="2">
    <tableColumn id="1" xr3:uid="{00000000-0010-0000-0000-000001000000}" name="Funding Component" dataDxfId="112"/>
    <tableColumn id="2" xr3:uid="{00000000-0010-0000-0000-000002000000}" name="Request Amount" dataDxfId="11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1000000}" name="Table1571234" displayName="Table1571234" ref="A13:J34" totalsRowShown="0" headerRowDxfId="110" dataDxfId="109">
  <tableColumns count="10">
    <tableColumn id="1" xr3:uid="{00000000-0010-0000-0100-000001000000}" name="No." dataDxfId="108">
      <calculatedColumnFormula>A13+1</calculatedColumnFormula>
    </tableColumn>
    <tableColumn id="2" xr3:uid="{00000000-0010-0000-0100-000002000000}" name="Expense Type" dataDxfId="107"/>
    <tableColumn id="3" xr3:uid="{00000000-0010-0000-0100-000003000000}" name="Incurred Date(s) _x000a_" dataDxfId="106"/>
    <tableColumn id="4" xr3:uid="{00000000-0010-0000-0100-000004000000}" name="Paid Date" dataDxfId="105"/>
    <tableColumn id="5" xr3:uid="{00000000-0010-0000-0100-000005000000}" name="Check Number" dataDxfId="104"/>
    <tableColumn id="6" xr3:uid="{00000000-0010-0000-0100-000006000000}" name="Vendor" dataDxfId="103"/>
    <tableColumn id="7" xr3:uid="{00000000-0010-0000-0100-000007000000}" name="Total Amount" dataDxfId="102" dataCellStyle="Currency"/>
    <tableColumn id="8" xr3:uid="{00000000-0010-0000-0100-000008000000}" name="SOS %" dataDxfId="101" dataCellStyle="Percent">
      <calculatedColumnFormula>IFERROR(I14/G14,0)</calculatedColumnFormula>
    </tableColumn>
    <tableColumn id="9" xr3:uid="{00000000-0010-0000-0100-000009000000}" name="Amount _x000a_Paid by SOS " dataDxfId="100" dataCellStyle="Currency"/>
    <tableColumn id="10" xr3:uid="{00000000-0010-0000-0100-00000A000000}" name="Detail Description           " dataDxfId="99"/>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2000000}" name="Table14681335" displayName="Table14681335" ref="A59:J80" totalsRowShown="0" headerRowDxfId="98" dataDxfId="97">
  <tableColumns count="10">
    <tableColumn id="1" xr3:uid="{00000000-0010-0000-0200-000001000000}" name="No." dataDxfId="96" totalsRowDxfId="95">
      <calculatedColumnFormula>A59+1</calculatedColumnFormula>
    </tableColumn>
    <tableColumn id="2" xr3:uid="{00000000-0010-0000-0200-000002000000}" name="Expense Type" dataDxfId="94" totalsRowDxfId="93"/>
    <tableColumn id="3" xr3:uid="{00000000-0010-0000-0200-000003000000}" name="Incurred Date(s) _x000a_" dataDxfId="92" totalsRowDxfId="91"/>
    <tableColumn id="4" xr3:uid="{00000000-0010-0000-0200-000004000000}" name="Paid Date" dataDxfId="90" totalsRowDxfId="89"/>
    <tableColumn id="5" xr3:uid="{00000000-0010-0000-0200-000005000000}" name="Check Number" dataDxfId="88" totalsRowDxfId="87"/>
    <tableColumn id="6" xr3:uid="{00000000-0010-0000-0200-000006000000}" name="Vendor" dataDxfId="86" totalsRowDxfId="85"/>
    <tableColumn id="7" xr3:uid="{00000000-0010-0000-0200-000007000000}" name="Total Amount" dataDxfId="84" totalsRowDxfId="83" dataCellStyle="Currency"/>
    <tableColumn id="8" xr3:uid="{00000000-0010-0000-0200-000008000000}" name="SOS %" dataDxfId="82" totalsRowDxfId="81" dataCellStyle="Percent">
      <calculatedColumnFormula>IFERROR(I60/G60,0)</calculatedColumnFormula>
    </tableColumn>
    <tableColumn id="9" xr3:uid="{00000000-0010-0000-0200-000009000000}" name="Amount _x000a_Paid by SOS " dataDxfId="80" totalsRowDxfId="79" dataCellStyle="Currency"/>
    <tableColumn id="10" xr3:uid="{00000000-0010-0000-0200-00000A000000}" name="Detail Description" dataDxfId="78" totalsRowDxfId="77"/>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3000000}" name="Table1468133236" displayName="Table1468133236" ref="A105:J126" totalsRowShown="0" headerRowDxfId="76" dataDxfId="75">
  <tableColumns count="10">
    <tableColumn id="1" xr3:uid="{00000000-0010-0000-0300-000001000000}" name="No." dataDxfId="74">
      <calculatedColumnFormula>A105+1</calculatedColumnFormula>
    </tableColumn>
    <tableColumn id="2" xr3:uid="{00000000-0010-0000-0300-000002000000}" name="Expense Type" dataDxfId="73"/>
    <tableColumn id="3" xr3:uid="{00000000-0010-0000-0300-000003000000}" name="Incurred Date(s) _x000a_" dataDxfId="72"/>
    <tableColumn id="4" xr3:uid="{00000000-0010-0000-0300-000004000000}" name="Paid Date" dataDxfId="71"/>
    <tableColumn id="5" xr3:uid="{00000000-0010-0000-0300-000005000000}" name="Check Number" dataDxfId="70"/>
    <tableColumn id="6" xr3:uid="{00000000-0010-0000-0300-000006000000}" name="Vendor" dataDxfId="69"/>
    <tableColumn id="7" xr3:uid="{00000000-0010-0000-0300-000007000000}" name="Total Amount" dataDxfId="68" dataCellStyle="Currency"/>
    <tableColumn id="8" xr3:uid="{00000000-0010-0000-0300-000008000000}" name="SOS %" dataDxfId="67" dataCellStyle="Percent">
      <calculatedColumnFormula>IFERROR(I106/G106,0)</calculatedColumnFormula>
    </tableColumn>
    <tableColumn id="9" xr3:uid="{00000000-0010-0000-0300-000009000000}" name="Amount _x000a_Paid by SOS " dataDxfId="66" dataCellStyle="Currency"/>
    <tableColumn id="10" xr3:uid="{00000000-0010-0000-0300-00000A000000}" name="Detail Description" dataDxfId="65"/>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4000000}" name="Table146813323337" displayName="Table146813323337" ref="A149:J170" totalsRowShown="0" headerRowDxfId="64" dataDxfId="62" headerRowBorderDxfId="63">
  <tableColumns count="10">
    <tableColumn id="1" xr3:uid="{00000000-0010-0000-0400-000001000000}" name="No." dataDxfId="61">
      <calculatedColumnFormula>A149+1</calculatedColumnFormula>
    </tableColumn>
    <tableColumn id="2" xr3:uid="{00000000-0010-0000-0400-000002000000}" name="Expense Type" dataDxfId="60"/>
    <tableColumn id="3" xr3:uid="{00000000-0010-0000-0400-000003000000}" name="Incurred Date(s) _x000a_" dataDxfId="59"/>
    <tableColumn id="4" xr3:uid="{00000000-0010-0000-0400-000004000000}" name="Paid Date" dataDxfId="58"/>
    <tableColumn id="5" xr3:uid="{00000000-0010-0000-0400-000005000000}" name="Check Number" dataDxfId="57"/>
    <tableColumn id="6" xr3:uid="{00000000-0010-0000-0400-000006000000}" name="Vendor" dataDxfId="56"/>
    <tableColumn id="7" xr3:uid="{00000000-0010-0000-0400-000007000000}" name="Total Amount" dataDxfId="55" dataCellStyle="Currency"/>
    <tableColumn id="8" xr3:uid="{00000000-0010-0000-0400-000008000000}" name="SOS %" dataDxfId="54" dataCellStyle="Percent">
      <calculatedColumnFormula>IFERROR(I150/G150,0)</calculatedColumnFormula>
    </tableColumn>
    <tableColumn id="9" xr3:uid="{00000000-0010-0000-0400-000009000000}" name="Amount _x000a_Paid by SOS " dataDxfId="53" dataCellStyle="Currency"/>
    <tableColumn id="10" xr3:uid="{00000000-0010-0000-0400-00000A000000}" name="Detail Description" dataDxfId="52"/>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5000000}" name="Table120" displayName="Table120" ref="A12:J33" totalsRowShown="0" headerRowDxfId="51" dataDxfId="49" headerRowBorderDxfId="50">
  <tableColumns count="10">
    <tableColumn id="1" xr3:uid="{00000000-0010-0000-0500-000001000000}" name="No." dataDxfId="48">
      <calculatedColumnFormula>A12+1</calculatedColumnFormula>
    </tableColumn>
    <tableColumn id="2" xr3:uid="{00000000-0010-0000-0500-000002000000}" name="Expense Type" dataDxfId="47"/>
    <tableColumn id="3" xr3:uid="{00000000-0010-0000-0500-000003000000}" name="Incurred Date(s) _x000a_" dataDxfId="46"/>
    <tableColumn id="4" xr3:uid="{00000000-0010-0000-0500-000004000000}" name="Paid Date" dataDxfId="45"/>
    <tableColumn id="5" xr3:uid="{00000000-0010-0000-0500-000005000000}" name="Check Number" dataDxfId="44"/>
    <tableColumn id="6" xr3:uid="{00000000-0010-0000-0500-000006000000}" name="Vendor" dataDxfId="43"/>
    <tableColumn id="7" xr3:uid="{00000000-0010-0000-0500-000007000000}" name="Total Amount" dataDxfId="42" dataCellStyle="Currency"/>
    <tableColumn id="8" xr3:uid="{00000000-0010-0000-0500-000008000000}" name="SOS %" dataDxfId="41" dataCellStyle="Percent">
      <calculatedColumnFormula>IFERROR(I13/G13,0)</calculatedColumnFormula>
    </tableColumn>
    <tableColumn id="9" xr3:uid="{00000000-0010-0000-0500-000009000000}" name="Amount _x000a_Paid by SOS" dataDxfId="40" dataCellStyle="Currency"/>
    <tableColumn id="10" xr3:uid="{00000000-0010-0000-0500-00000A000000}" name="Detail Description" dataDxfId="39"/>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le141521" displayName="Table141521" ref="A94:J115" totalsRowShown="0" headerRowDxfId="38" dataDxfId="36" headerRowBorderDxfId="37">
  <tableColumns count="10">
    <tableColumn id="1" xr3:uid="{00000000-0010-0000-0600-000001000000}" name="No." dataDxfId="35">
      <calculatedColumnFormula>A94+1</calculatedColumnFormula>
    </tableColumn>
    <tableColumn id="2" xr3:uid="{00000000-0010-0000-0600-000002000000}" name="Expense Type" dataDxfId="34"/>
    <tableColumn id="3" xr3:uid="{00000000-0010-0000-0600-000003000000}" name="Incurred Date(s) _x000a_" dataDxfId="33"/>
    <tableColumn id="4" xr3:uid="{00000000-0010-0000-0600-000004000000}" name="Paid Date" dataDxfId="32"/>
    <tableColumn id="5" xr3:uid="{00000000-0010-0000-0600-000005000000}" name="Check Number" dataDxfId="31"/>
    <tableColumn id="6" xr3:uid="{00000000-0010-0000-0600-000006000000}" name="Vendor" dataDxfId="30"/>
    <tableColumn id="7" xr3:uid="{00000000-0010-0000-0600-000007000000}" name="Total Amount" dataDxfId="29" dataCellStyle="Currency"/>
    <tableColumn id="8" xr3:uid="{00000000-0010-0000-0600-000008000000}" name="SOS %" dataDxfId="28" dataCellStyle="Percent">
      <calculatedColumnFormula>IFERROR(I95/G95,0)</calculatedColumnFormula>
    </tableColumn>
    <tableColumn id="9" xr3:uid="{00000000-0010-0000-0600-000009000000}" name="Amount _x000a_Paid by SOS" dataDxfId="27" dataCellStyle="Currency"/>
    <tableColumn id="10" xr3:uid="{00000000-0010-0000-0600-00000A000000}" name="Detail Description" dataDxfId="26"/>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7000000}" name="Table1422" displayName="Table1422" ref="A53:J74" totalsRowShown="0" headerRowDxfId="25" dataDxfId="23" headerRowBorderDxfId="24">
  <tableColumns count="10">
    <tableColumn id="1" xr3:uid="{00000000-0010-0000-0700-000001000000}" name="No." dataDxfId="22">
      <calculatedColumnFormula>A53+1</calculatedColumnFormula>
    </tableColumn>
    <tableColumn id="2" xr3:uid="{00000000-0010-0000-0700-000002000000}" name="Expense Type" dataDxfId="21"/>
    <tableColumn id="3" xr3:uid="{00000000-0010-0000-0700-000003000000}" name="Incurred Date(s) _x000a_" dataDxfId="20"/>
    <tableColumn id="4" xr3:uid="{00000000-0010-0000-0700-000004000000}" name="Paid Date" dataDxfId="19"/>
    <tableColumn id="5" xr3:uid="{00000000-0010-0000-0700-000005000000}" name="Check Number" dataDxfId="18"/>
    <tableColumn id="6" xr3:uid="{00000000-0010-0000-0700-000006000000}" name="Vendor" dataDxfId="17"/>
    <tableColumn id="7" xr3:uid="{00000000-0010-0000-0700-000007000000}" name="Total Amount" dataDxfId="16" dataCellStyle="Currency"/>
    <tableColumn id="8" xr3:uid="{00000000-0010-0000-0700-000008000000}" name="SOS %" dataDxfId="15" dataCellStyle="Percent">
      <calculatedColumnFormula>IFERROR(I54/G54,0)</calculatedColumnFormula>
    </tableColumn>
    <tableColumn id="9" xr3:uid="{00000000-0010-0000-0700-000009000000}" name="Amount _x000a_Paid by SOS " dataDxfId="14" dataCellStyle="Currency"/>
    <tableColumn id="10" xr3:uid="{00000000-0010-0000-0700-00000A000000}" name="Detail Description" dataDxfId="1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8000000}" name="Table14151623" displayName="Table14151623" ref="A139:J160" totalsRowShown="0" headerRowDxfId="12" dataDxfId="10" headerRowBorderDxfId="11">
  <tableColumns count="10">
    <tableColumn id="1" xr3:uid="{00000000-0010-0000-0800-000001000000}" name="No." dataDxfId="9">
      <calculatedColumnFormula>A139+1</calculatedColumnFormula>
    </tableColumn>
    <tableColumn id="2" xr3:uid="{00000000-0010-0000-0800-000002000000}" name="Expense Type" dataDxfId="8"/>
    <tableColumn id="3" xr3:uid="{00000000-0010-0000-0800-000003000000}" name="Incurred Date(s) _x000a_" dataDxfId="7"/>
    <tableColumn id="4" xr3:uid="{00000000-0010-0000-0800-000004000000}" name="Paid Date" dataDxfId="6"/>
    <tableColumn id="5" xr3:uid="{00000000-0010-0000-0800-000005000000}" name="Check Number" dataDxfId="5"/>
    <tableColumn id="6" xr3:uid="{00000000-0010-0000-0800-000006000000}" name="Vendor" dataDxfId="4"/>
    <tableColumn id="7" xr3:uid="{00000000-0010-0000-0800-000007000000}" name="Total Amount" dataDxfId="3" dataCellStyle="Currency"/>
    <tableColumn id="8" xr3:uid="{00000000-0010-0000-0800-000008000000}" name="SOS %" dataDxfId="2" dataCellStyle="Percent">
      <calculatedColumnFormula>IFERROR(I140/G140,0)</calculatedColumnFormula>
    </tableColumn>
    <tableColumn id="9" xr3:uid="{00000000-0010-0000-0800-000009000000}" name="Amount _x000a_Paid by SOS " dataDxfId="1" dataCellStyle="Currency"/>
    <tableColumn id="10" xr3:uid="{00000000-0010-0000-0800-00000A000000}" name="Detail Description"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3.bin"/><Relationship Id="rId5" Type="http://schemas.openxmlformats.org/officeDocument/2006/relationships/table" Target="../tables/table9.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4:H36"/>
  <sheetViews>
    <sheetView showGridLines="0" tabSelected="1" view="pageLayout" zoomScaleNormal="100" workbookViewId="0">
      <selection activeCell="H16" sqref="H16"/>
    </sheetView>
  </sheetViews>
  <sheetFormatPr defaultRowHeight="15" x14ac:dyDescent="0.25"/>
  <cols>
    <col min="2" max="6" width="9.140625" hidden="1" customWidth="1"/>
    <col min="7" max="7" width="53.140625" customWidth="1"/>
    <col min="8" max="8" width="52.85546875" customWidth="1"/>
  </cols>
  <sheetData>
    <row r="4" spans="7:8" ht="20.100000000000001" customHeight="1" x14ac:dyDescent="0.25"/>
    <row r="5" spans="7:8" ht="20.100000000000001" customHeight="1" x14ac:dyDescent="0.25">
      <c r="G5" s="115" t="s">
        <v>9</v>
      </c>
      <c r="H5" s="116"/>
    </row>
    <row r="6" spans="7:8" ht="20.100000000000001" customHeight="1" x14ac:dyDescent="0.25">
      <c r="G6" s="58" t="s">
        <v>63</v>
      </c>
      <c r="H6" s="58" t="s">
        <v>64</v>
      </c>
    </row>
    <row r="7" spans="7:8" ht="20.100000000000001" customHeight="1" x14ac:dyDescent="0.25">
      <c r="G7" s="47"/>
      <c r="H7" s="47"/>
    </row>
    <row r="8" spans="7:8" ht="20.100000000000001" customHeight="1" x14ac:dyDescent="0.25">
      <c r="G8" s="48"/>
      <c r="H8" s="48"/>
    </row>
    <row r="9" spans="7:8" ht="20.100000000000001" customHeight="1" x14ac:dyDescent="0.25">
      <c r="G9" s="56" t="s">
        <v>69</v>
      </c>
      <c r="H9" s="45"/>
    </row>
    <row r="10" spans="7:8" ht="20.100000000000001" customHeight="1" x14ac:dyDescent="0.25">
      <c r="G10" s="56" t="s">
        <v>7</v>
      </c>
      <c r="H10" s="46"/>
    </row>
    <row r="11" spans="7:8" ht="20.100000000000001" customHeight="1" x14ac:dyDescent="0.25">
      <c r="G11" s="56" t="s">
        <v>8</v>
      </c>
      <c r="H11" s="46"/>
    </row>
    <row r="12" spans="7:8" ht="20.100000000000001" customHeight="1" x14ac:dyDescent="0.25">
      <c r="G12" s="56" t="s">
        <v>18</v>
      </c>
      <c r="H12" s="22">
        <f>H19</f>
        <v>0</v>
      </c>
    </row>
    <row r="13" spans="7:8" ht="20.100000000000001" customHeight="1" thickBot="1" x14ac:dyDescent="0.3">
      <c r="G13" s="49"/>
      <c r="H13" s="29"/>
    </row>
    <row r="14" spans="7:8" ht="20.100000000000001" customHeight="1" x14ac:dyDescent="0.25">
      <c r="G14" s="60" t="s">
        <v>19</v>
      </c>
      <c r="H14" s="61" t="s">
        <v>20</v>
      </c>
    </row>
    <row r="15" spans="7:8" ht="20.100000000000001" customHeight="1" x14ac:dyDescent="0.25">
      <c r="G15" s="57" t="s">
        <v>80</v>
      </c>
      <c r="H15" s="64">
        <f>'Operating Expense Detail'!J172</f>
        <v>0</v>
      </c>
    </row>
    <row r="16" spans="7:8" ht="20.100000000000001" customHeight="1" x14ac:dyDescent="0.25">
      <c r="G16" s="62" t="s">
        <v>81</v>
      </c>
      <c r="H16" s="79"/>
    </row>
    <row r="17" spans="1:8" ht="20.100000000000001" customHeight="1" x14ac:dyDescent="0.25">
      <c r="G17" s="63" t="s">
        <v>55</v>
      </c>
      <c r="H17" s="53">
        <f>'Administrative Detail'!J162</f>
        <v>0</v>
      </c>
    </row>
    <row r="18" spans="1:8" ht="20.100000000000001" customHeight="1" thickBot="1" x14ac:dyDescent="0.3">
      <c r="G18" s="65"/>
      <c r="H18" s="66"/>
    </row>
    <row r="19" spans="1:8" ht="20.100000000000001" customHeight="1" thickBot="1" x14ac:dyDescent="0.3">
      <c r="G19" s="67" t="s">
        <v>70</v>
      </c>
      <c r="H19" s="54">
        <f>SUM(H15+H17)</f>
        <v>0</v>
      </c>
    </row>
    <row r="20" spans="1:8" x14ac:dyDescent="0.25">
      <c r="G20" s="50"/>
      <c r="H20" s="51"/>
    </row>
    <row r="21" spans="1:8" x14ac:dyDescent="0.25">
      <c r="G21" s="52"/>
      <c r="H21" s="52"/>
    </row>
    <row r="22" spans="1:8" ht="18.75" x14ac:dyDescent="0.3">
      <c r="G22" s="117" t="s">
        <v>68</v>
      </c>
      <c r="H22" s="116"/>
    </row>
    <row r="23" spans="1:8" x14ac:dyDescent="0.25">
      <c r="G23" s="118" t="s">
        <v>73</v>
      </c>
      <c r="H23" s="119"/>
    </row>
    <row r="24" spans="1:8" x14ac:dyDescent="0.25">
      <c r="G24" s="120"/>
      <c r="H24" s="121"/>
    </row>
    <row r="25" spans="1:8" ht="59.25" customHeight="1" x14ac:dyDescent="0.25">
      <c r="G25" s="122"/>
      <c r="H25" s="123"/>
    </row>
    <row r="27" spans="1:8" ht="18.75" x14ac:dyDescent="0.3">
      <c r="G27" s="124" t="s">
        <v>74</v>
      </c>
      <c r="H27" s="125"/>
    </row>
    <row r="28" spans="1:8" x14ac:dyDescent="0.25">
      <c r="A28" s="83"/>
      <c r="G28" s="126" t="s">
        <v>87</v>
      </c>
      <c r="H28" s="126"/>
    </row>
    <row r="29" spans="1:8" x14ac:dyDescent="0.25">
      <c r="A29" s="83"/>
      <c r="G29" s="126"/>
      <c r="H29" s="126"/>
    </row>
    <row r="30" spans="1:8" x14ac:dyDescent="0.25">
      <c r="A30" s="83"/>
      <c r="G30" s="126"/>
      <c r="H30" s="126"/>
    </row>
    <row r="31" spans="1:8" x14ac:dyDescent="0.25">
      <c r="A31" s="83"/>
      <c r="G31" s="126"/>
      <c r="H31" s="126"/>
    </row>
    <row r="34" spans="7:8" ht="36" customHeight="1" x14ac:dyDescent="0.25">
      <c r="G34" s="113" t="s">
        <v>85</v>
      </c>
      <c r="H34" s="114"/>
    </row>
    <row r="36" spans="7:8" ht="36" customHeight="1" x14ac:dyDescent="0.25">
      <c r="G36" s="113" t="s">
        <v>86</v>
      </c>
      <c r="H36" s="114"/>
    </row>
  </sheetData>
  <sheetProtection algorithmName="SHA-512" hashValue="EzjqjlMpBaJWPaGyemaqn8Tx4odA2vcFvFaEyjbcARow01RJWJe7OL2C4NFWntdTIz7+ZeHE0UbnPAuoQnZjLQ==" saltValue="WWtl6MkWZJxU7NTOhsHuRA==" spinCount="100000" sheet="1" objects="1" scenarios="1"/>
  <mergeCells count="7">
    <mergeCell ref="G34:H34"/>
    <mergeCell ref="G36:H36"/>
    <mergeCell ref="G5:H5"/>
    <mergeCell ref="G22:H22"/>
    <mergeCell ref="G23:H25"/>
    <mergeCell ref="G27:H27"/>
    <mergeCell ref="G28:H31"/>
  </mergeCells>
  <pageMargins left="0.7" right="0.7" top="0.75" bottom="0.75" header="0.3" footer="0.3"/>
  <pageSetup scale="78" orientation="portrait" r:id="rId1"/>
  <headerFooter>
    <oddHeader>&amp;L&amp;G&amp;C&amp;"-,Bold"&amp;14Shelter Operations Support
Back-Up Summary&amp;RSOS-106</oddHead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pageSetUpPr fitToPage="1"/>
  </sheetPr>
  <dimension ref="A2:K172"/>
  <sheetViews>
    <sheetView showGridLines="0" showRuler="0" view="pageLayout" zoomScaleNormal="90" zoomScaleSheetLayoutView="100" workbookViewId="0">
      <selection activeCell="D7" sqref="D7"/>
    </sheetView>
  </sheetViews>
  <sheetFormatPr defaultColWidth="2.42578125" defaultRowHeight="15" x14ac:dyDescent="0.25"/>
  <cols>
    <col min="1" max="1" width="5" style="3" customWidth="1"/>
    <col min="2" max="2" width="24.5703125" style="1" customWidth="1"/>
    <col min="3" max="3" width="16.28515625" style="9" customWidth="1"/>
    <col min="4" max="4" width="14.7109375" style="3" customWidth="1"/>
    <col min="5" max="5" width="9.85546875" style="3" customWidth="1"/>
    <col min="6" max="6" width="22.42578125" style="3" customWidth="1"/>
    <col min="7" max="7" width="11.7109375" style="3" customWidth="1"/>
    <col min="8" max="8" width="10.28515625" style="4" customWidth="1"/>
    <col min="9" max="9" width="20.7109375" style="1" customWidth="1"/>
    <col min="10" max="10" width="27.85546875" style="1" customWidth="1"/>
    <col min="11" max="11" width="2.42578125" style="1"/>
    <col min="12" max="12" width="16.7109375" style="1" customWidth="1"/>
    <col min="13" max="16384" width="2.42578125" style="1"/>
  </cols>
  <sheetData>
    <row r="2" spans="1:11" x14ac:dyDescent="0.25">
      <c r="H2" s="129"/>
      <c r="I2" s="129"/>
      <c r="J2" s="129"/>
    </row>
    <row r="3" spans="1:11" x14ac:dyDescent="0.25">
      <c r="H3" s="130"/>
      <c r="I3" s="130"/>
      <c r="J3" s="3"/>
    </row>
    <row r="4" spans="1:11" x14ac:dyDescent="0.25">
      <c r="H4" s="131"/>
      <c r="I4" s="131"/>
      <c r="J4" s="82"/>
    </row>
    <row r="7" spans="1:11" x14ac:dyDescent="0.25">
      <c r="A7" s="135" t="s">
        <v>9</v>
      </c>
      <c r="B7" s="135"/>
      <c r="C7" s="44" t="s">
        <v>66</v>
      </c>
      <c r="D7" s="42" t="s">
        <v>67</v>
      </c>
      <c r="H7" s="129"/>
      <c r="I7" s="129"/>
      <c r="J7" s="129"/>
    </row>
    <row r="8" spans="1:11" ht="27.75" customHeight="1" x14ac:dyDescent="0.25">
      <c r="A8" s="135"/>
      <c r="B8" s="135"/>
      <c r="C8" s="36">
        <f>'Back Up Summary'!G7</f>
        <v>0</v>
      </c>
      <c r="D8" s="36">
        <f>'Back Up Summary'!H7</f>
        <v>0</v>
      </c>
      <c r="E8" s="15"/>
      <c r="F8" s="15"/>
      <c r="G8" s="26"/>
      <c r="H8" s="131"/>
      <c r="I8" s="130"/>
      <c r="J8" s="82"/>
      <c r="K8" s="2"/>
    </row>
    <row r="9" spans="1:11" ht="27.75" customHeight="1" x14ac:dyDescent="0.25">
      <c r="A9" s="132" t="s">
        <v>7</v>
      </c>
      <c r="B9" s="133"/>
      <c r="C9" s="134">
        <f>'Back Up Summary'!H10</f>
        <v>0</v>
      </c>
      <c r="D9" s="134"/>
      <c r="E9" s="15"/>
      <c r="F9" s="16"/>
      <c r="G9" s="16"/>
      <c r="H9" s="41"/>
      <c r="I9" s="41"/>
      <c r="J9" s="41"/>
    </row>
    <row r="10" spans="1:11" ht="25.5" customHeight="1" x14ac:dyDescent="0.25">
      <c r="A10" s="132" t="s">
        <v>8</v>
      </c>
      <c r="B10" s="133"/>
      <c r="C10" s="134">
        <f>'Back Up Summary'!H11</f>
        <v>0</v>
      </c>
      <c r="D10" s="134"/>
      <c r="E10" s="16"/>
      <c r="F10" s="16"/>
      <c r="G10" s="16"/>
      <c r="H10" s="127" t="s">
        <v>65</v>
      </c>
      <c r="I10" s="128"/>
      <c r="J10" s="128"/>
    </row>
    <row r="11" spans="1:11" ht="49.5" customHeight="1" x14ac:dyDescent="0.25">
      <c r="A11" s="132" t="s">
        <v>79</v>
      </c>
      <c r="B11" s="133"/>
      <c r="C11" s="138">
        <f>J172</f>
        <v>0</v>
      </c>
      <c r="D11" s="139"/>
      <c r="E11" s="16"/>
      <c r="F11" s="16"/>
      <c r="G11" s="16"/>
      <c r="H11" s="136" t="s">
        <v>78</v>
      </c>
      <c r="I11" s="137"/>
      <c r="J11" s="137"/>
    </row>
    <row r="12" spans="1:11" ht="15.75" x14ac:dyDescent="0.25">
      <c r="A12" s="17"/>
      <c r="B12" s="27"/>
      <c r="C12" s="25"/>
      <c r="D12" s="17"/>
      <c r="E12" s="17"/>
      <c r="F12" s="17"/>
      <c r="G12" s="17"/>
      <c r="H12" s="18"/>
      <c r="I12" s="15"/>
      <c r="J12" s="15"/>
    </row>
    <row r="13" spans="1:11" s="2" customFormat="1" ht="47.25" x14ac:dyDescent="0.25">
      <c r="A13" s="87" t="s">
        <v>0</v>
      </c>
      <c r="B13" s="84" t="s">
        <v>1</v>
      </c>
      <c r="C13" s="84" t="s">
        <v>76</v>
      </c>
      <c r="D13" s="84" t="s">
        <v>3</v>
      </c>
      <c r="E13" s="84" t="s">
        <v>2</v>
      </c>
      <c r="F13" s="84" t="s">
        <v>12</v>
      </c>
      <c r="G13" s="84" t="s">
        <v>4</v>
      </c>
      <c r="H13" s="85" t="s">
        <v>89</v>
      </c>
      <c r="I13" s="84" t="s">
        <v>88</v>
      </c>
      <c r="J13" s="89" t="s">
        <v>75</v>
      </c>
    </row>
    <row r="14" spans="1:11" s="2" customFormat="1" ht="76.5" customHeight="1" x14ac:dyDescent="0.25">
      <c r="A14" s="95"/>
      <c r="B14" s="101" t="s">
        <v>94</v>
      </c>
      <c r="C14" s="101" t="s">
        <v>95</v>
      </c>
      <c r="D14" s="101" t="s">
        <v>96</v>
      </c>
      <c r="E14" s="102" t="s">
        <v>97</v>
      </c>
      <c r="F14" s="101" t="s">
        <v>84</v>
      </c>
      <c r="G14" s="103" t="s">
        <v>77</v>
      </c>
      <c r="H14" s="96" t="s">
        <v>100</v>
      </c>
      <c r="I14" s="104" t="s">
        <v>91</v>
      </c>
      <c r="J14" s="102" t="s">
        <v>93</v>
      </c>
    </row>
    <row r="15" spans="1:11" ht="33" customHeight="1" x14ac:dyDescent="0.25">
      <c r="A15" s="6">
        <v>1</v>
      </c>
      <c r="B15" s="11"/>
      <c r="C15" s="8"/>
      <c r="D15" s="11"/>
      <c r="E15" s="10"/>
      <c r="F15" s="12"/>
      <c r="G15" s="29"/>
      <c r="H15" s="13">
        <f t="shared" ref="H15:H34" si="0">IFERROR(I15/G15,0)</f>
        <v>0</v>
      </c>
      <c r="I15" s="28"/>
      <c r="J15" s="14"/>
    </row>
    <row r="16" spans="1:11" ht="33" customHeight="1" x14ac:dyDescent="0.25">
      <c r="A16" s="6">
        <v>2</v>
      </c>
      <c r="B16" s="11"/>
      <c r="C16" s="8"/>
      <c r="D16" s="11"/>
      <c r="E16" s="10"/>
      <c r="F16" s="12"/>
      <c r="G16" s="29"/>
      <c r="H16" s="13">
        <f t="shared" si="0"/>
        <v>0</v>
      </c>
      <c r="I16" s="29"/>
      <c r="J16" s="14"/>
    </row>
    <row r="17" spans="1:10" ht="33" customHeight="1" x14ac:dyDescent="0.25">
      <c r="A17" s="6">
        <v>3</v>
      </c>
      <c r="B17" s="11"/>
      <c r="C17" s="8"/>
      <c r="D17" s="11"/>
      <c r="E17" s="59"/>
      <c r="F17" s="12"/>
      <c r="G17" s="29"/>
      <c r="H17" s="13">
        <f t="shared" si="0"/>
        <v>0</v>
      </c>
      <c r="I17" s="28"/>
      <c r="J17" s="14"/>
    </row>
    <row r="18" spans="1:10" ht="33" customHeight="1" x14ac:dyDescent="0.25">
      <c r="A18" s="6">
        <v>4</v>
      </c>
      <c r="B18" s="11"/>
      <c r="C18" s="8"/>
      <c r="D18" s="11"/>
      <c r="E18" s="10"/>
      <c r="F18" s="12"/>
      <c r="G18" s="29"/>
      <c r="H18" s="13">
        <f t="shared" si="0"/>
        <v>0</v>
      </c>
      <c r="I18" s="28"/>
      <c r="J18" s="14"/>
    </row>
    <row r="19" spans="1:10" ht="33" customHeight="1" x14ac:dyDescent="0.25">
      <c r="A19" s="6">
        <v>5</v>
      </c>
      <c r="B19" s="11"/>
      <c r="C19" s="8"/>
      <c r="D19" s="11"/>
      <c r="E19" s="10"/>
      <c r="F19" s="12"/>
      <c r="G19" s="29"/>
      <c r="H19" s="13">
        <f t="shared" si="0"/>
        <v>0</v>
      </c>
      <c r="I19" s="28"/>
      <c r="J19" s="14"/>
    </row>
    <row r="20" spans="1:10" ht="33" customHeight="1" x14ac:dyDescent="0.25">
      <c r="A20" s="6">
        <v>6</v>
      </c>
      <c r="B20" s="11"/>
      <c r="C20" s="8"/>
      <c r="D20" s="11"/>
      <c r="E20" s="59"/>
      <c r="F20" s="12"/>
      <c r="G20" s="29"/>
      <c r="H20" s="13">
        <f t="shared" si="0"/>
        <v>0</v>
      </c>
      <c r="I20" s="28"/>
      <c r="J20" s="14"/>
    </row>
    <row r="21" spans="1:10" ht="33" customHeight="1" x14ac:dyDescent="0.25">
      <c r="A21" s="6">
        <v>7</v>
      </c>
      <c r="B21" s="11"/>
      <c r="C21" s="8"/>
      <c r="D21" s="11"/>
      <c r="E21" s="10"/>
      <c r="F21" s="12"/>
      <c r="G21" s="29"/>
      <c r="H21" s="13">
        <f t="shared" si="0"/>
        <v>0</v>
      </c>
      <c r="I21" s="29"/>
      <c r="J21" s="14"/>
    </row>
    <row r="22" spans="1:10" ht="33" customHeight="1" x14ac:dyDescent="0.25">
      <c r="A22" s="6">
        <v>8</v>
      </c>
      <c r="B22" s="11"/>
      <c r="C22" s="8"/>
      <c r="D22" s="11"/>
      <c r="E22" s="10"/>
      <c r="F22" s="12"/>
      <c r="G22" s="29"/>
      <c r="H22" s="13">
        <f t="shared" si="0"/>
        <v>0</v>
      </c>
      <c r="I22" s="28"/>
      <c r="J22" s="14"/>
    </row>
    <row r="23" spans="1:10" ht="33" customHeight="1" x14ac:dyDescent="0.25">
      <c r="A23" s="6">
        <v>9</v>
      </c>
      <c r="B23" s="11"/>
      <c r="C23" s="8"/>
      <c r="D23" s="11"/>
      <c r="E23" s="10"/>
      <c r="F23" s="12"/>
      <c r="G23" s="29"/>
      <c r="H23" s="13">
        <f t="shared" si="0"/>
        <v>0</v>
      </c>
      <c r="I23" s="29"/>
      <c r="J23" s="14"/>
    </row>
    <row r="24" spans="1:10" ht="33" customHeight="1" x14ac:dyDescent="0.25">
      <c r="A24" s="6">
        <v>10</v>
      </c>
      <c r="B24" s="11"/>
      <c r="C24" s="8"/>
      <c r="D24" s="11"/>
      <c r="E24" s="10"/>
      <c r="F24" s="12"/>
      <c r="G24" s="29"/>
      <c r="H24" s="13">
        <f t="shared" si="0"/>
        <v>0</v>
      </c>
      <c r="I24" s="28"/>
      <c r="J24" s="14"/>
    </row>
    <row r="25" spans="1:10" ht="33" customHeight="1" x14ac:dyDescent="0.25">
      <c r="A25" s="6">
        <v>11</v>
      </c>
      <c r="B25" s="11"/>
      <c r="C25" s="8"/>
      <c r="D25" s="11"/>
      <c r="E25" s="10"/>
      <c r="F25" s="12"/>
      <c r="G25" s="29"/>
      <c r="H25" s="13">
        <f t="shared" si="0"/>
        <v>0</v>
      </c>
      <c r="I25" s="28"/>
      <c r="J25" s="14"/>
    </row>
    <row r="26" spans="1:10" ht="33" customHeight="1" x14ac:dyDescent="0.25">
      <c r="A26" s="6">
        <v>12</v>
      </c>
      <c r="B26" s="11"/>
      <c r="C26" s="8"/>
      <c r="D26" s="11"/>
      <c r="E26" s="10"/>
      <c r="F26" s="12"/>
      <c r="G26" s="29"/>
      <c r="H26" s="13">
        <f t="shared" si="0"/>
        <v>0</v>
      </c>
      <c r="I26" s="29"/>
      <c r="J26" s="14"/>
    </row>
    <row r="27" spans="1:10" ht="33" customHeight="1" x14ac:dyDescent="0.25">
      <c r="A27" s="6">
        <v>13</v>
      </c>
      <c r="B27" s="11"/>
      <c r="C27" s="8"/>
      <c r="D27" s="11"/>
      <c r="E27" s="10"/>
      <c r="F27" s="12"/>
      <c r="G27" s="29"/>
      <c r="H27" s="13">
        <f t="shared" si="0"/>
        <v>0</v>
      </c>
      <c r="I27" s="28"/>
      <c r="J27" s="14"/>
    </row>
    <row r="28" spans="1:10" ht="33" customHeight="1" x14ac:dyDescent="0.25">
      <c r="A28" s="6">
        <v>14</v>
      </c>
      <c r="B28" s="11"/>
      <c r="C28" s="8"/>
      <c r="D28" s="11"/>
      <c r="E28" s="10"/>
      <c r="F28" s="12"/>
      <c r="G28" s="29"/>
      <c r="H28" s="13">
        <f t="shared" si="0"/>
        <v>0</v>
      </c>
      <c r="I28" s="29"/>
      <c r="J28" s="14"/>
    </row>
    <row r="29" spans="1:10" ht="33" customHeight="1" x14ac:dyDescent="0.25">
      <c r="A29" s="6">
        <f>A28+1</f>
        <v>15</v>
      </c>
      <c r="B29" s="11"/>
      <c r="C29" s="8"/>
      <c r="D29" s="11"/>
      <c r="E29" s="10"/>
      <c r="F29" s="12"/>
      <c r="G29" s="29"/>
      <c r="H29" s="13">
        <f t="shared" si="0"/>
        <v>0</v>
      </c>
      <c r="I29" s="28"/>
      <c r="J29" s="14"/>
    </row>
    <row r="30" spans="1:10" ht="33" customHeight="1" x14ac:dyDescent="0.25">
      <c r="A30" s="6">
        <f t="shared" ref="A30:A34" si="1">A29+1</f>
        <v>16</v>
      </c>
      <c r="B30" s="11"/>
      <c r="C30" s="8"/>
      <c r="D30" s="11"/>
      <c r="E30" s="10"/>
      <c r="F30" s="12"/>
      <c r="G30" s="29"/>
      <c r="H30" s="13">
        <f t="shared" si="0"/>
        <v>0</v>
      </c>
      <c r="I30" s="28"/>
      <c r="J30" s="14"/>
    </row>
    <row r="31" spans="1:10" ht="33" customHeight="1" x14ac:dyDescent="0.25">
      <c r="A31" s="6">
        <f t="shared" si="1"/>
        <v>17</v>
      </c>
      <c r="B31" s="11"/>
      <c r="C31" s="8"/>
      <c r="D31" s="11"/>
      <c r="E31" s="10"/>
      <c r="F31" s="12"/>
      <c r="G31" s="29"/>
      <c r="H31" s="13">
        <f t="shared" si="0"/>
        <v>0</v>
      </c>
      <c r="I31" s="29"/>
      <c r="J31" s="14"/>
    </row>
    <row r="32" spans="1:10" ht="33" customHeight="1" x14ac:dyDescent="0.25">
      <c r="A32" s="6">
        <f t="shared" si="1"/>
        <v>18</v>
      </c>
      <c r="B32" s="11"/>
      <c r="C32" s="8"/>
      <c r="D32" s="11"/>
      <c r="E32" s="10"/>
      <c r="F32" s="12"/>
      <c r="G32" s="29"/>
      <c r="H32" s="13">
        <f t="shared" si="0"/>
        <v>0</v>
      </c>
      <c r="I32" s="28"/>
      <c r="J32" s="14"/>
    </row>
    <row r="33" spans="1:10" ht="33" customHeight="1" x14ac:dyDescent="0.25">
      <c r="A33" s="6">
        <f t="shared" si="1"/>
        <v>19</v>
      </c>
      <c r="B33" s="11"/>
      <c r="C33" s="8"/>
      <c r="D33" s="11"/>
      <c r="E33" s="10"/>
      <c r="F33" s="12"/>
      <c r="G33" s="29"/>
      <c r="H33" s="13">
        <f t="shared" si="0"/>
        <v>0</v>
      </c>
      <c r="I33" s="29"/>
      <c r="J33" s="14"/>
    </row>
    <row r="34" spans="1:10" ht="33" customHeight="1" thickBot="1" x14ac:dyDescent="0.3">
      <c r="A34" s="6">
        <f t="shared" si="1"/>
        <v>20</v>
      </c>
      <c r="B34" s="11"/>
      <c r="C34" s="70"/>
      <c r="D34" s="70"/>
      <c r="E34" s="10"/>
      <c r="F34" s="12"/>
      <c r="G34" s="29"/>
      <c r="H34" s="13">
        <f t="shared" si="0"/>
        <v>0</v>
      </c>
      <c r="I34" s="28"/>
      <c r="J34" s="14"/>
    </row>
    <row r="35" spans="1:10" ht="36" customHeight="1" thickBot="1" x14ac:dyDescent="0.3">
      <c r="A35" s="142"/>
      <c r="B35" s="143"/>
      <c r="C35" s="68"/>
      <c r="D35" s="69"/>
      <c r="E35" s="34"/>
      <c r="F35" s="38"/>
      <c r="G35" s="39"/>
      <c r="H35" s="144" t="s">
        <v>61</v>
      </c>
      <c r="I35" s="145"/>
      <c r="J35" s="40">
        <f>SUM(Table1571234[Amount 
Paid by SOS ])</f>
        <v>0</v>
      </c>
    </row>
    <row r="36" spans="1:10" x14ac:dyDescent="0.25">
      <c r="F36" s="5"/>
      <c r="G36" s="20"/>
      <c r="H36" s="20"/>
      <c r="I36" s="7"/>
    </row>
    <row r="37" spans="1:10" x14ac:dyDescent="0.25">
      <c r="F37" s="5"/>
      <c r="G37" s="20"/>
      <c r="H37" s="20"/>
      <c r="I37" s="7"/>
    </row>
    <row r="38" spans="1:10" x14ac:dyDescent="0.25">
      <c r="F38" s="5"/>
      <c r="G38" s="20"/>
      <c r="H38" s="20"/>
      <c r="I38" s="7"/>
    </row>
    <row r="39" spans="1:10" x14ac:dyDescent="0.25">
      <c r="F39" s="5"/>
      <c r="G39" s="20"/>
      <c r="H39" s="20"/>
      <c r="I39" s="7"/>
    </row>
    <row r="40" spans="1:10" x14ac:dyDescent="0.25">
      <c r="F40" s="5"/>
      <c r="G40" s="20"/>
      <c r="H40" s="20"/>
      <c r="I40" s="7"/>
    </row>
    <row r="41" spans="1:10" x14ac:dyDescent="0.25">
      <c r="F41" s="5"/>
      <c r="G41" s="20"/>
      <c r="H41" s="20"/>
      <c r="I41" s="7"/>
    </row>
    <row r="42" spans="1:10" x14ac:dyDescent="0.25">
      <c r="F42" s="5"/>
      <c r="G42" s="20"/>
      <c r="H42" s="20"/>
      <c r="I42" s="7"/>
    </row>
    <row r="43" spans="1:10" x14ac:dyDescent="0.25">
      <c r="F43" s="5"/>
      <c r="G43" s="20"/>
      <c r="H43" s="20"/>
      <c r="I43" s="7"/>
    </row>
    <row r="44" spans="1:10" x14ac:dyDescent="0.25">
      <c r="F44" s="5"/>
      <c r="G44" s="20"/>
      <c r="H44" s="20"/>
      <c r="I44" s="7"/>
    </row>
    <row r="45" spans="1:10" x14ac:dyDescent="0.25">
      <c r="F45" s="5"/>
      <c r="G45" s="20"/>
      <c r="H45" s="20"/>
      <c r="I45" s="7"/>
    </row>
    <row r="46" spans="1:10" x14ac:dyDescent="0.25">
      <c r="F46" s="5"/>
      <c r="G46" s="20"/>
      <c r="H46" s="20"/>
      <c r="I46" s="7"/>
    </row>
    <row r="47" spans="1:10" x14ac:dyDescent="0.25">
      <c r="F47" s="5"/>
      <c r="G47" s="20"/>
      <c r="H47" s="20"/>
      <c r="I47" s="7"/>
    </row>
    <row r="48" spans="1:10" x14ac:dyDescent="0.25">
      <c r="F48" s="5"/>
      <c r="G48" s="20"/>
      <c r="H48" s="20"/>
      <c r="I48" s="7"/>
    </row>
    <row r="49" spans="1:10" x14ac:dyDescent="0.25">
      <c r="F49" s="5"/>
      <c r="G49" s="20"/>
      <c r="H49" s="20"/>
      <c r="I49" s="7"/>
    </row>
    <row r="50" spans="1:10" x14ac:dyDescent="0.25">
      <c r="F50" s="5"/>
      <c r="G50" s="20"/>
      <c r="H50" s="20"/>
      <c r="I50" s="7"/>
    </row>
    <row r="54" spans="1:10" x14ac:dyDescent="0.25">
      <c r="A54" s="135" t="s">
        <v>9</v>
      </c>
      <c r="B54" s="135"/>
      <c r="C54" s="44" t="s">
        <v>66</v>
      </c>
      <c r="D54" s="42" t="s">
        <v>67</v>
      </c>
    </row>
    <row r="55" spans="1:10" ht="36" customHeight="1" x14ac:dyDescent="0.25">
      <c r="A55" s="135"/>
      <c r="B55" s="135"/>
      <c r="C55" s="37">
        <f>'Back Up Summary'!G7</f>
        <v>0</v>
      </c>
      <c r="D55" s="37">
        <f>'Back Up Summary'!H7</f>
        <v>0</v>
      </c>
      <c r="E55" s="15"/>
      <c r="F55" s="15"/>
      <c r="G55" s="26"/>
      <c r="H55" s="26"/>
      <c r="I55" s="26"/>
      <c r="J55" s="26"/>
    </row>
    <row r="56" spans="1:10" ht="36" customHeight="1" x14ac:dyDescent="0.25">
      <c r="A56" s="132" t="s">
        <v>7</v>
      </c>
      <c r="B56" s="133"/>
      <c r="C56" s="146">
        <f>'Back Up Summary'!H10</f>
        <v>0</v>
      </c>
      <c r="D56" s="147"/>
      <c r="E56" s="15"/>
      <c r="F56" s="16"/>
      <c r="G56" s="16"/>
      <c r="H56" s="16"/>
      <c r="I56" s="16"/>
      <c r="J56" s="16"/>
    </row>
    <row r="57" spans="1:10" ht="36" customHeight="1" x14ac:dyDescent="0.25">
      <c r="A57" s="132" t="s">
        <v>8</v>
      </c>
      <c r="B57" s="133"/>
      <c r="C57" s="146">
        <f>'Back Up Summary'!H11</f>
        <v>0</v>
      </c>
      <c r="D57" s="147"/>
      <c r="E57" s="16"/>
      <c r="F57" s="16"/>
      <c r="G57" s="16"/>
      <c r="H57" s="16"/>
      <c r="I57" s="16"/>
      <c r="J57" s="16"/>
    </row>
    <row r="58" spans="1:10" ht="27" customHeight="1" x14ac:dyDescent="0.25">
      <c r="A58" s="17"/>
      <c r="B58" s="27"/>
      <c r="C58" s="25"/>
      <c r="D58" s="17"/>
      <c r="E58" s="17"/>
      <c r="F58" s="17"/>
      <c r="G58" s="17"/>
      <c r="H58" s="18"/>
      <c r="I58" s="15"/>
      <c r="J58" s="15"/>
    </row>
    <row r="59" spans="1:10" ht="47.25" x14ac:dyDescent="0.25">
      <c r="A59" s="90" t="s">
        <v>0</v>
      </c>
      <c r="B59" s="55" t="s">
        <v>1</v>
      </c>
      <c r="C59" s="55" t="s">
        <v>76</v>
      </c>
      <c r="D59" s="55" t="s">
        <v>3</v>
      </c>
      <c r="E59" s="55" t="s">
        <v>2</v>
      </c>
      <c r="F59" s="55" t="s">
        <v>12</v>
      </c>
      <c r="G59" s="55" t="s">
        <v>4</v>
      </c>
      <c r="H59" s="19" t="s">
        <v>89</v>
      </c>
      <c r="I59" s="55" t="s">
        <v>88</v>
      </c>
      <c r="J59" s="91" t="s">
        <v>10</v>
      </c>
    </row>
    <row r="60" spans="1:10" ht="78.75" x14ac:dyDescent="0.25">
      <c r="A60" s="95"/>
      <c r="B60" s="101" t="s">
        <v>94</v>
      </c>
      <c r="C60" s="101" t="s">
        <v>98</v>
      </c>
      <c r="D60" s="101" t="s">
        <v>96</v>
      </c>
      <c r="E60" s="102" t="s">
        <v>97</v>
      </c>
      <c r="F60" s="101" t="s">
        <v>84</v>
      </c>
      <c r="G60" s="103" t="s">
        <v>77</v>
      </c>
      <c r="H60" s="96" t="s">
        <v>100</v>
      </c>
      <c r="I60" s="104" t="s">
        <v>90</v>
      </c>
      <c r="J60" s="102" t="s">
        <v>93</v>
      </c>
    </row>
    <row r="61" spans="1:10" ht="36" customHeight="1" x14ac:dyDescent="0.25">
      <c r="A61" s="6">
        <v>21</v>
      </c>
      <c r="B61" s="11"/>
      <c r="C61" s="8"/>
      <c r="D61" s="11"/>
      <c r="E61" s="10"/>
      <c r="F61" s="12"/>
      <c r="G61" s="29"/>
      <c r="H61" s="13">
        <f t="shared" ref="H61:H80" si="2">IFERROR(I61/G61,0)</f>
        <v>0</v>
      </c>
      <c r="I61" s="28"/>
      <c r="J61" s="14"/>
    </row>
    <row r="62" spans="1:10" ht="33.75" customHeight="1" x14ac:dyDescent="0.25">
      <c r="A62" s="6">
        <v>22</v>
      </c>
      <c r="B62" s="11"/>
      <c r="C62" s="8"/>
      <c r="D62" s="12"/>
      <c r="E62" s="10"/>
      <c r="F62" s="12"/>
      <c r="G62" s="29"/>
      <c r="H62" s="13">
        <f t="shared" si="2"/>
        <v>0</v>
      </c>
      <c r="I62" s="28"/>
      <c r="J62" s="14"/>
    </row>
    <row r="63" spans="1:10" ht="33.75" customHeight="1" x14ac:dyDescent="0.25">
      <c r="A63" s="6">
        <v>23</v>
      </c>
      <c r="B63" s="11"/>
      <c r="C63" s="8"/>
      <c r="D63" s="11"/>
      <c r="E63" s="10"/>
      <c r="F63" s="12"/>
      <c r="G63" s="29"/>
      <c r="H63" s="13">
        <f t="shared" si="2"/>
        <v>0</v>
      </c>
      <c r="I63" s="28"/>
      <c r="J63" s="14"/>
    </row>
    <row r="64" spans="1:10" ht="33.75" customHeight="1" x14ac:dyDescent="0.25">
      <c r="A64" s="6">
        <v>24</v>
      </c>
      <c r="B64" s="11"/>
      <c r="C64" s="8"/>
      <c r="D64" s="12"/>
      <c r="E64" s="10"/>
      <c r="F64" s="12"/>
      <c r="G64" s="29"/>
      <c r="H64" s="13">
        <f t="shared" si="2"/>
        <v>0</v>
      </c>
      <c r="I64" s="28"/>
      <c r="J64" s="14"/>
    </row>
    <row r="65" spans="1:10" ht="33.75" customHeight="1" x14ac:dyDescent="0.25">
      <c r="A65" s="6">
        <v>25</v>
      </c>
      <c r="B65" s="11"/>
      <c r="C65" s="8"/>
      <c r="D65" s="11"/>
      <c r="E65" s="10"/>
      <c r="F65" s="12"/>
      <c r="G65" s="29"/>
      <c r="H65" s="13">
        <f t="shared" si="2"/>
        <v>0</v>
      </c>
      <c r="I65" s="28"/>
      <c r="J65" s="14"/>
    </row>
    <row r="66" spans="1:10" ht="33.75" customHeight="1" x14ac:dyDescent="0.25">
      <c r="A66" s="6">
        <v>26</v>
      </c>
      <c r="B66" s="11"/>
      <c r="C66" s="8"/>
      <c r="D66" s="12"/>
      <c r="E66" s="10"/>
      <c r="F66" s="12"/>
      <c r="G66" s="29"/>
      <c r="H66" s="13">
        <f t="shared" si="2"/>
        <v>0</v>
      </c>
      <c r="I66" s="28"/>
      <c r="J66" s="14"/>
    </row>
    <row r="67" spans="1:10" ht="33.75" customHeight="1" x14ac:dyDescent="0.25">
      <c r="A67" s="6">
        <v>27</v>
      </c>
      <c r="B67" s="11"/>
      <c r="C67" s="8"/>
      <c r="D67" s="11"/>
      <c r="E67" s="10"/>
      <c r="F67" s="12"/>
      <c r="G67" s="29"/>
      <c r="H67" s="13">
        <f t="shared" si="2"/>
        <v>0</v>
      </c>
      <c r="I67" s="28"/>
      <c r="J67" s="14"/>
    </row>
    <row r="68" spans="1:10" ht="33.75" customHeight="1" x14ac:dyDescent="0.25">
      <c r="A68" s="6">
        <v>28</v>
      </c>
      <c r="B68" s="11"/>
      <c r="C68" s="8"/>
      <c r="D68" s="12"/>
      <c r="E68" s="10"/>
      <c r="F68" s="12"/>
      <c r="G68" s="29"/>
      <c r="H68" s="13">
        <f t="shared" si="2"/>
        <v>0</v>
      </c>
      <c r="I68" s="28"/>
      <c r="J68" s="14"/>
    </row>
    <row r="69" spans="1:10" ht="33.75" customHeight="1" x14ac:dyDescent="0.25">
      <c r="A69" s="6">
        <v>29</v>
      </c>
      <c r="B69" s="11"/>
      <c r="C69" s="8"/>
      <c r="D69" s="11"/>
      <c r="E69" s="10"/>
      <c r="F69" s="12"/>
      <c r="G69" s="29"/>
      <c r="H69" s="13">
        <f t="shared" si="2"/>
        <v>0</v>
      </c>
      <c r="I69" s="28"/>
      <c r="J69" s="14"/>
    </row>
    <row r="70" spans="1:10" ht="33.75" customHeight="1" x14ac:dyDescent="0.25">
      <c r="A70" s="6">
        <v>30</v>
      </c>
      <c r="B70" s="11"/>
      <c r="C70" s="8"/>
      <c r="D70" s="12"/>
      <c r="E70" s="10"/>
      <c r="F70" s="12"/>
      <c r="G70" s="29"/>
      <c r="H70" s="13">
        <f t="shared" si="2"/>
        <v>0</v>
      </c>
      <c r="I70" s="28"/>
      <c r="J70" s="14"/>
    </row>
    <row r="71" spans="1:10" ht="33.75" customHeight="1" x14ac:dyDescent="0.25">
      <c r="A71" s="6">
        <v>31</v>
      </c>
      <c r="B71" s="11"/>
      <c r="C71" s="8"/>
      <c r="D71" s="11"/>
      <c r="E71" s="10"/>
      <c r="F71" s="12"/>
      <c r="G71" s="29"/>
      <c r="H71" s="13">
        <f t="shared" si="2"/>
        <v>0</v>
      </c>
      <c r="I71" s="28"/>
      <c r="J71" s="14"/>
    </row>
    <row r="72" spans="1:10" ht="33.75" customHeight="1" x14ac:dyDescent="0.25">
      <c r="A72" s="6">
        <v>32</v>
      </c>
      <c r="B72" s="11"/>
      <c r="C72" s="8"/>
      <c r="D72" s="12"/>
      <c r="E72" s="10"/>
      <c r="F72" s="12"/>
      <c r="G72" s="29"/>
      <c r="H72" s="13">
        <f t="shared" si="2"/>
        <v>0</v>
      </c>
      <c r="I72" s="28"/>
      <c r="J72" s="14"/>
    </row>
    <row r="73" spans="1:10" ht="33.75" customHeight="1" x14ac:dyDescent="0.25">
      <c r="A73" s="6">
        <v>33</v>
      </c>
      <c r="B73" s="11"/>
      <c r="C73" s="8"/>
      <c r="D73" s="11"/>
      <c r="E73" s="10"/>
      <c r="F73" s="12"/>
      <c r="G73" s="29"/>
      <c r="H73" s="13">
        <f t="shared" si="2"/>
        <v>0</v>
      </c>
      <c r="I73" s="28"/>
      <c r="J73" s="14"/>
    </row>
    <row r="74" spans="1:10" ht="33.75" customHeight="1" x14ac:dyDescent="0.25">
      <c r="A74" s="6">
        <v>34</v>
      </c>
      <c r="B74" s="11"/>
      <c r="C74" s="8"/>
      <c r="D74" s="12"/>
      <c r="E74" s="10"/>
      <c r="F74" s="12"/>
      <c r="G74" s="29"/>
      <c r="H74" s="13">
        <f t="shared" si="2"/>
        <v>0</v>
      </c>
      <c r="I74" s="28"/>
      <c r="J74" s="14"/>
    </row>
    <row r="75" spans="1:10" ht="33.75" customHeight="1" x14ac:dyDescent="0.25">
      <c r="A75" s="6">
        <v>35</v>
      </c>
      <c r="B75" s="11"/>
      <c r="C75" s="8"/>
      <c r="D75" s="11"/>
      <c r="E75" s="10"/>
      <c r="F75" s="12"/>
      <c r="G75" s="29"/>
      <c r="H75" s="13">
        <f t="shared" si="2"/>
        <v>0</v>
      </c>
      <c r="I75" s="28"/>
      <c r="J75" s="14"/>
    </row>
    <row r="76" spans="1:10" ht="33.75" customHeight="1" x14ac:dyDescent="0.25">
      <c r="A76" s="6">
        <v>36</v>
      </c>
      <c r="B76" s="11"/>
      <c r="C76" s="8"/>
      <c r="D76" s="12"/>
      <c r="E76" s="10"/>
      <c r="F76" s="12"/>
      <c r="G76" s="29"/>
      <c r="H76" s="13">
        <f t="shared" si="2"/>
        <v>0</v>
      </c>
      <c r="I76" s="28"/>
      <c r="J76" s="14"/>
    </row>
    <row r="77" spans="1:10" ht="33.75" customHeight="1" x14ac:dyDescent="0.25">
      <c r="A77" s="6">
        <v>37</v>
      </c>
      <c r="B77" s="11"/>
      <c r="C77" s="8"/>
      <c r="D77" s="11"/>
      <c r="E77" s="10"/>
      <c r="F77" s="12"/>
      <c r="G77" s="29"/>
      <c r="H77" s="13">
        <f t="shared" si="2"/>
        <v>0</v>
      </c>
      <c r="I77" s="28"/>
      <c r="J77" s="14"/>
    </row>
    <row r="78" spans="1:10" ht="33.75" customHeight="1" x14ac:dyDescent="0.25">
      <c r="A78" s="6">
        <v>38</v>
      </c>
      <c r="B78" s="11"/>
      <c r="C78" s="8"/>
      <c r="D78" s="12"/>
      <c r="E78" s="10"/>
      <c r="F78" s="12"/>
      <c r="G78" s="29"/>
      <c r="H78" s="13">
        <f t="shared" si="2"/>
        <v>0</v>
      </c>
      <c r="I78" s="28"/>
      <c r="J78" s="14"/>
    </row>
    <row r="79" spans="1:10" ht="33.75" customHeight="1" x14ac:dyDescent="0.25">
      <c r="A79" s="6">
        <v>39</v>
      </c>
      <c r="B79" s="11"/>
      <c r="C79" s="8"/>
      <c r="D79" s="11"/>
      <c r="E79" s="10"/>
      <c r="F79" s="12"/>
      <c r="G79" s="29"/>
      <c r="H79" s="13">
        <f t="shared" si="2"/>
        <v>0</v>
      </c>
      <c r="I79" s="28"/>
      <c r="J79" s="14"/>
    </row>
    <row r="80" spans="1:10" ht="33.75" customHeight="1" thickBot="1" x14ac:dyDescent="0.3">
      <c r="A80" s="6">
        <v>40</v>
      </c>
      <c r="B80" s="11"/>
      <c r="C80" s="8"/>
      <c r="D80" s="71"/>
      <c r="E80" s="10"/>
      <c r="F80" s="12"/>
      <c r="G80" s="29"/>
      <c r="H80" s="13">
        <f t="shared" si="2"/>
        <v>0</v>
      </c>
      <c r="I80" s="28"/>
      <c r="J80" s="14"/>
    </row>
    <row r="81" spans="1:10" ht="36" customHeight="1" thickBot="1" x14ac:dyDescent="0.3">
      <c r="A81" s="142"/>
      <c r="B81" s="143"/>
      <c r="C81" s="68"/>
      <c r="D81" s="69"/>
      <c r="E81" s="34"/>
      <c r="F81" s="38"/>
      <c r="G81" s="39"/>
      <c r="H81" s="144" t="s">
        <v>62</v>
      </c>
      <c r="I81" s="145"/>
      <c r="J81" s="40">
        <f>SUM(Table14681335[Amount 
Paid by SOS ])</f>
        <v>0</v>
      </c>
    </row>
    <row r="100" spans="1:10" x14ac:dyDescent="0.25">
      <c r="A100" s="135" t="s">
        <v>9</v>
      </c>
      <c r="B100" s="135"/>
      <c r="C100" s="44" t="s">
        <v>66</v>
      </c>
      <c r="D100" s="42" t="s">
        <v>67</v>
      </c>
    </row>
    <row r="101" spans="1:10" ht="36" customHeight="1" x14ac:dyDescent="0.25">
      <c r="A101" s="135"/>
      <c r="B101" s="135"/>
      <c r="C101" s="35">
        <f>'Back Up Summary'!G7</f>
        <v>0</v>
      </c>
      <c r="D101" s="35">
        <f>'Back Up Summary'!H7</f>
        <v>0</v>
      </c>
      <c r="E101" s="16"/>
      <c r="F101" s="16"/>
      <c r="G101" s="16"/>
      <c r="H101" s="26"/>
      <c r="I101" s="26"/>
      <c r="J101" s="26"/>
    </row>
    <row r="102" spans="1:10" ht="36" customHeight="1" x14ac:dyDescent="0.25">
      <c r="A102" s="132" t="s">
        <v>7</v>
      </c>
      <c r="B102" s="133"/>
      <c r="C102" s="140">
        <f>'Back Up Summary'!H10</f>
        <v>0</v>
      </c>
      <c r="D102" s="141"/>
      <c r="E102" s="16"/>
      <c r="F102" s="16"/>
      <c r="G102" s="16"/>
      <c r="H102" s="16"/>
      <c r="I102" s="16"/>
      <c r="J102" s="16"/>
    </row>
    <row r="103" spans="1:10" ht="36" customHeight="1" x14ac:dyDescent="0.25">
      <c r="A103" s="132" t="s">
        <v>8</v>
      </c>
      <c r="B103" s="133"/>
      <c r="C103" s="140">
        <f>'Back Up Summary'!H11</f>
        <v>0</v>
      </c>
      <c r="D103" s="141"/>
      <c r="E103" s="16"/>
      <c r="F103" s="16"/>
      <c r="G103" s="16"/>
      <c r="H103" s="16"/>
      <c r="I103" s="16"/>
      <c r="J103" s="16"/>
    </row>
    <row r="104" spans="1:10" ht="29.25" customHeight="1" x14ac:dyDescent="0.25">
      <c r="A104" s="17"/>
      <c r="B104" s="27"/>
      <c r="C104" s="25"/>
      <c r="D104" s="17"/>
      <c r="E104" s="17"/>
      <c r="F104" s="17"/>
      <c r="G104" s="17"/>
      <c r="H104" s="18"/>
      <c r="I104" s="15"/>
      <c r="J104" s="15"/>
    </row>
    <row r="105" spans="1:10" ht="45.75" customHeight="1" x14ac:dyDescent="0.25">
      <c r="A105" s="90" t="s">
        <v>0</v>
      </c>
      <c r="B105" s="55" t="s">
        <v>1</v>
      </c>
      <c r="C105" s="55" t="s">
        <v>76</v>
      </c>
      <c r="D105" s="55" t="s">
        <v>3</v>
      </c>
      <c r="E105" s="55" t="s">
        <v>2</v>
      </c>
      <c r="F105" s="55" t="s">
        <v>12</v>
      </c>
      <c r="G105" s="55" t="s">
        <v>4</v>
      </c>
      <c r="H105" s="19" t="s">
        <v>89</v>
      </c>
      <c r="I105" s="55" t="s">
        <v>88</v>
      </c>
      <c r="J105" s="91" t="s">
        <v>10</v>
      </c>
    </row>
    <row r="106" spans="1:10" ht="78.75" x14ac:dyDescent="0.25">
      <c r="A106" s="95"/>
      <c r="B106" s="101" t="s">
        <v>94</v>
      </c>
      <c r="C106" s="101" t="s">
        <v>99</v>
      </c>
      <c r="D106" s="101" t="s">
        <v>96</v>
      </c>
      <c r="E106" s="102" t="s">
        <v>97</v>
      </c>
      <c r="F106" s="101" t="s">
        <v>84</v>
      </c>
      <c r="G106" s="103" t="s">
        <v>77</v>
      </c>
      <c r="H106" s="96" t="s">
        <v>100</v>
      </c>
      <c r="I106" s="104" t="s">
        <v>90</v>
      </c>
      <c r="J106" s="102" t="s">
        <v>93</v>
      </c>
    </row>
    <row r="107" spans="1:10" ht="36" customHeight="1" x14ac:dyDescent="0.25">
      <c r="A107" s="6">
        <v>41</v>
      </c>
      <c r="B107" s="11"/>
      <c r="C107" s="8"/>
      <c r="D107" s="11"/>
      <c r="E107" s="10"/>
      <c r="F107" s="12"/>
      <c r="G107" s="29"/>
      <c r="H107" s="13">
        <f t="shared" ref="H107:H126" si="3">IFERROR(I107/G107,0)</f>
        <v>0</v>
      </c>
      <c r="I107" s="28"/>
      <c r="J107" s="14"/>
    </row>
    <row r="108" spans="1:10" ht="36" customHeight="1" x14ac:dyDescent="0.25">
      <c r="A108" s="6">
        <v>42</v>
      </c>
      <c r="B108" s="11"/>
      <c r="C108" s="8"/>
      <c r="D108" s="12"/>
      <c r="E108" s="10"/>
      <c r="F108" s="12"/>
      <c r="G108" s="29"/>
      <c r="H108" s="13">
        <f t="shared" si="3"/>
        <v>0</v>
      </c>
      <c r="I108" s="28"/>
      <c r="J108" s="14"/>
    </row>
    <row r="109" spans="1:10" ht="36" customHeight="1" x14ac:dyDescent="0.25">
      <c r="A109" s="6">
        <v>43</v>
      </c>
      <c r="B109" s="11"/>
      <c r="C109" s="8"/>
      <c r="D109" s="11"/>
      <c r="E109" s="10"/>
      <c r="F109" s="12"/>
      <c r="G109" s="29"/>
      <c r="H109" s="13">
        <f t="shared" si="3"/>
        <v>0</v>
      </c>
      <c r="I109" s="28"/>
      <c r="J109" s="14"/>
    </row>
    <row r="110" spans="1:10" ht="36" customHeight="1" x14ac:dyDescent="0.25">
      <c r="A110" s="6">
        <v>44</v>
      </c>
      <c r="B110" s="11"/>
      <c r="C110" s="8"/>
      <c r="D110" s="12"/>
      <c r="E110" s="10"/>
      <c r="F110" s="12"/>
      <c r="G110" s="29"/>
      <c r="H110" s="13">
        <f t="shared" si="3"/>
        <v>0</v>
      </c>
      <c r="I110" s="28"/>
      <c r="J110" s="14"/>
    </row>
    <row r="111" spans="1:10" ht="36" customHeight="1" x14ac:dyDescent="0.25">
      <c r="A111" s="6">
        <v>45</v>
      </c>
      <c r="B111" s="11"/>
      <c r="C111" s="8"/>
      <c r="D111" s="11"/>
      <c r="E111" s="10"/>
      <c r="F111" s="12"/>
      <c r="G111" s="29"/>
      <c r="H111" s="13">
        <f t="shared" si="3"/>
        <v>0</v>
      </c>
      <c r="I111" s="28"/>
      <c r="J111" s="14"/>
    </row>
    <row r="112" spans="1:10" ht="36" customHeight="1" x14ac:dyDescent="0.25">
      <c r="A112" s="6">
        <v>46</v>
      </c>
      <c r="B112" s="11"/>
      <c r="C112" s="8"/>
      <c r="D112" s="12"/>
      <c r="E112" s="10"/>
      <c r="F112" s="12"/>
      <c r="G112" s="29"/>
      <c r="H112" s="13">
        <f t="shared" si="3"/>
        <v>0</v>
      </c>
      <c r="I112" s="28"/>
      <c r="J112" s="14"/>
    </row>
    <row r="113" spans="1:10" ht="36" customHeight="1" x14ac:dyDescent="0.25">
      <c r="A113" s="6">
        <v>47</v>
      </c>
      <c r="B113" s="11"/>
      <c r="C113" s="8"/>
      <c r="D113" s="11"/>
      <c r="E113" s="10"/>
      <c r="F113" s="12"/>
      <c r="G113" s="29"/>
      <c r="H113" s="13">
        <f t="shared" si="3"/>
        <v>0</v>
      </c>
      <c r="I113" s="28"/>
      <c r="J113" s="14"/>
    </row>
    <row r="114" spans="1:10" ht="36" customHeight="1" x14ac:dyDescent="0.25">
      <c r="A114" s="6">
        <v>48</v>
      </c>
      <c r="B114" s="11"/>
      <c r="C114" s="8"/>
      <c r="D114" s="12"/>
      <c r="E114" s="10"/>
      <c r="F114" s="12"/>
      <c r="G114" s="29"/>
      <c r="H114" s="13">
        <f t="shared" si="3"/>
        <v>0</v>
      </c>
      <c r="I114" s="28"/>
      <c r="J114" s="14"/>
    </row>
    <row r="115" spans="1:10" ht="36" customHeight="1" x14ac:dyDescent="0.25">
      <c r="A115" s="6">
        <v>49</v>
      </c>
      <c r="B115" s="11"/>
      <c r="C115" s="8"/>
      <c r="D115" s="11"/>
      <c r="E115" s="10"/>
      <c r="F115" s="12"/>
      <c r="G115" s="29"/>
      <c r="H115" s="13">
        <f t="shared" si="3"/>
        <v>0</v>
      </c>
      <c r="I115" s="28"/>
      <c r="J115" s="14"/>
    </row>
    <row r="116" spans="1:10" ht="36" customHeight="1" x14ac:dyDescent="0.25">
      <c r="A116" s="6">
        <v>50</v>
      </c>
      <c r="B116" s="11"/>
      <c r="C116" s="8"/>
      <c r="D116" s="12"/>
      <c r="E116" s="10"/>
      <c r="F116" s="12"/>
      <c r="G116" s="29"/>
      <c r="H116" s="13">
        <f t="shared" si="3"/>
        <v>0</v>
      </c>
      <c r="I116" s="28"/>
      <c r="J116" s="14"/>
    </row>
    <row r="117" spans="1:10" ht="36" customHeight="1" x14ac:dyDescent="0.25">
      <c r="A117" s="6">
        <v>51</v>
      </c>
      <c r="B117" s="11"/>
      <c r="C117" s="8"/>
      <c r="D117" s="11"/>
      <c r="E117" s="10"/>
      <c r="F117" s="12"/>
      <c r="G117" s="29"/>
      <c r="H117" s="13">
        <f t="shared" si="3"/>
        <v>0</v>
      </c>
      <c r="I117" s="28"/>
      <c r="J117" s="14"/>
    </row>
    <row r="118" spans="1:10" ht="36" customHeight="1" x14ac:dyDescent="0.25">
      <c r="A118" s="6">
        <v>52</v>
      </c>
      <c r="B118" s="11"/>
      <c r="C118" s="8"/>
      <c r="D118" s="12"/>
      <c r="E118" s="10"/>
      <c r="F118" s="12"/>
      <c r="G118" s="29"/>
      <c r="H118" s="13">
        <f t="shared" si="3"/>
        <v>0</v>
      </c>
      <c r="I118" s="28"/>
      <c r="J118" s="14"/>
    </row>
    <row r="119" spans="1:10" ht="36" customHeight="1" x14ac:dyDescent="0.25">
      <c r="A119" s="6">
        <v>53</v>
      </c>
      <c r="B119" s="11"/>
      <c r="C119" s="8"/>
      <c r="D119" s="11"/>
      <c r="E119" s="10"/>
      <c r="F119" s="12"/>
      <c r="G119" s="29"/>
      <c r="H119" s="13">
        <f t="shared" si="3"/>
        <v>0</v>
      </c>
      <c r="I119" s="28"/>
      <c r="J119" s="14"/>
    </row>
    <row r="120" spans="1:10" ht="36" customHeight="1" x14ac:dyDescent="0.25">
      <c r="A120" s="6">
        <v>54</v>
      </c>
      <c r="B120" s="11"/>
      <c r="C120" s="8"/>
      <c r="D120" s="12"/>
      <c r="E120" s="10"/>
      <c r="F120" s="12"/>
      <c r="G120" s="29"/>
      <c r="H120" s="13">
        <f t="shared" si="3"/>
        <v>0</v>
      </c>
      <c r="I120" s="28"/>
      <c r="J120" s="14"/>
    </row>
    <row r="121" spans="1:10" ht="36" customHeight="1" x14ac:dyDescent="0.25">
      <c r="A121" s="6">
        <v>55</v>
      </c>
      <c r="B121" s="11"/>
      <c r="C121" s="8"/>
      <c r="D121" s="11"/>
      <c r="E121" s="10"/>
      <c r="F121" s="12"/>
      <c r="G121" s="29"/>
      <c r="H121" s="13">
        <f t="shared" si="3"/>
        <v>0</v>
      </c>
      <c r="I121" s="28"/>
      <c r="J121" s="14"/>
    </row>
    <row r="122" spans="1:10" ht="36" customHeight="1" x14ac:dyDescent="0.25">
      <c r="A122" s="6">
        <v>56</v>
      </c>
      <c r="B122" s="11"/>
      <c r="C122" s="8"/>
      <c r="D122" s="12"/>
      <c r="E122" s="10"/>
      <c r="F122" s="12"/>
      <c r="G122" s="29"/>
      <c r="H122" s="13">
        <f t="shared" si="3"/>
        <v>0</v>
      </c>
      <c r="I122" s="28"/>
      <c r="J122" s="14"/>
    </row>
    <row r="123" spans="1:10" ht="36" customHeight="1" x14ac:dyDescent="0.25">
      <c r="A123" s="6">
        <v>57</v>
      </c>
      <c r="B123" s="11"/>
      <c r="C123" s="8"/>
      <c r="D123" s="11"/>
      <c r="E123" s="10"/>
      <c r="F123" s="12"/>
      <c r="G123" s="29"/>
      <c r="H123" s="13">
        <f t="shared" si="3"/>
        <v>0</v>
      </c>
      <c r="I123" s="28"/>
      <c r="J123" s="14"/>
    </row>
    <row r="124" spans="1:10" ht="36" customHeight="1" x14ac:dyDescent="0.25">
      <c r="A124" s="6">
        <v>58</v>
      </c>
      <c r="B124" s="11"/>
      <c r="C124" s="8"/>
      <c r="D124" s="12"/>
      <c r="E124" s="10"/>
      <c r="F124" s="12"/>
      <c r="G124" s="29"/>
      <c r="H124" s="13">
        <f t="shared" si="3"/>
        <v>0</v>
      </c>
      <c r="I124" s="28"/>
      <c r="J124" s="14"/>
    </row>
    <row r="125" spans="1:10" ht="36" customHeight="1" x14ac:dyDescent="0.25">
      <c r="A125" s="6">
        <v>59</v>
      </c>
      <c r="B125" s="11"/>
      <c r="C125" s="8"/>
      <c r="D125" s="11"/>
      <c r="E125" s="10"/>
      <c r="F125" s="12"/>
      <c r="G125" s="29"/>
      <c r="H125" s="13">
        <f t="shared" si="3"/>
        <v>0</v>
      </c>
      <c r="I125" s="28"/>
      <c r="J125" s="14"/>
    </row>
    <row r="126" spans="1:10" ht="36" customHeight="1" thickBot="1" x14ac:dyDescent="0.3">
      <c r="A126" s="6">
        <v>60</v>
      </c>
      <c r="B126" s="11"/>
      <c r="C126" s="8"/>
      <c r="D126" s="12"/>
      <c r="E126" s="10"/>
      <c r="F126" s="12"/>
      <c r="G126" s="29"/>
      <c r="H126" s="13">
        <f t="shared" si="3"/>
        <v>0</v>
      </c>
      <c r="I126" s="28"/>
      <c r="J126" s="14"/>
    </row>
    <row r="127" spans="1:10" ht="35.25" customHeight="1" thickBot="1" x14ac:dyDescent="0.3">
      <c r="A127" s="142"/>
      <c r="B127" s="143"/>
      <c r="C127" s="68"/>
      <c r="D127" s="34"/>
      <c r="E127" s="34"/>
      <c r="F127" s="34"/>
      <c r="G127" s="34"/>
      <c r="H127" s="142" t="s">
        <v>59</v>
      </c>
      <c r="I127" s="143"/>
      <c r="J127" s="40">
        <f>SUM(Table1468133236[Amount 
Paid by SOS ])</f>
        <v>0</v>
      </c>
    </row>
    <row r="144" spans="1:4" ht="36" customHeight="1" x14ac:dyDescent="0.25">
      <c r="A144" s="135" t="s">
        <v>9</v>
      </c>
      <c r="B144" s="135"/>
      <c r="C144" s="44" t="s">
        <v>66</v>
      </c>
      <c r="D144" s="42" t="s">
        <v>67</v>
      </c>
    </row>
    <row r="145" spans="1:10" ht="36" customHeight="1" x14ac:dyDescent="0.25">
      <c r="A145" s="135"/>
      <c r="B145" s="135"/>
      <c r="C145" s="35">
        <f>'Back Up Summary'!G7</f>
        <v>0</v>
      </c>
      <c r="D145" s="35">
        <f>'Back Up Summary'!H7</f>
        <v>0</v>
      </c>
      <c r="E145" s="16"/>
      <c r="F145" s="16"/>
      <c r="G145" s="16"/>
      <c r="H145" s="26"/>
      <c r="I145" s="26"/>
      <c r="J145" s="26"/>
    </row>
    <row r="146" spans="1:10" ht="36" customHeight="1" x14ac:dyDescent="0.25">
      <c r="A146" s="132" t="s">
        <v>7</v>
      </c>
      <c r="B146" s="133"/>
      <c r="C146" s="156">
        <f>C9</f>
        <v>0</v>
      </c>
      <c r="D146" s="156"/>
      <c r="E146" s="16"/>
      <c r="F146" s="16"/>
      <c r="G146" s="16"/>
      <c r="H146" s="16"/>
      <c r="I146" s="16"/>
      <c r="J146" s="16"/>
    </row>
    <row r="147" spans="1:10" ht="29.25" customHeight="1" x14ac:dyDescent="0.25">
      <c r="A147" s="132" t="s">
        <v>8</v>
      </c>
      <c r="B147" s="133"/>
      <c r="C147" s="156">
        <f>C10</f>
        <v>0</v>
      </c>
      <c r="D147" s="156"/>
      <c r="E147" s="16"/>
      <c r="F147" s="16"/>
      <c r="G147" s="16"/>
      <c r="H147" s="16"/>
      <c r="I147" s="16"/>
      <c r="J147" s="16"/>
    </row>
    <row r="148" spans="1:10" ht="29.25" customHeight="1" x14ac:dyDescent="0.25">
      <c r="A148" s="17"/>
      <c r="B148" s="27"/>
      <c r="C148" s="25"/>
      <c r="D148" s="17"/>
      <c r="E148" s="17"/>
      <c r="F148" s="17"/>
      <c r="G148" s="17"/>
      <c r="H148" s="18"/>
      <c r="I148" s="15"/>
      <c r="J148" s="15"/>
    </row>
    <row r="149" spans="1:10" ht="47.25" x14ac:dyDescent="0.25">
      <c r="A149" s="97" t="s">
        <v>0</v>
      </c>
      <c r="B149" s="98" t="s">
        <v>1</v>
      </c>
      <c r="C149" s="98" t="s">
        <v>76</v>
      </c>
      <c r="D149" s="98" t="s">
        <v>3</v>
      </c>
      <c r="E149" s="98" t="s">
        <v>2</v>
      </c>
      <c r="F149" s="98" t="s">
        <v>12</v>
      </c>
      <c r="G149" s="98" t="s">
        <v>4</v>
      </c>
      <c r="H149" s="99" t="s">
        <v>89</v>
      </c>
      <c r="I149" s="98" t="s">
        <v>88</v>
      </c>
      <c r="J149" s="100" t="s">
        <v>10</v>
      </c>
    </row>
    <row r="150" spans="1:10" ht="78.75" x14ac:dyDescent="0.25">
      <c r="A150" s="95"/>
      <c r="B150" s="101" t="s">
        <v>94</v>
      </c>
      <c r="C150" s="101" t="s">
        <v>98</v>
      </c>
      <c r="D150" s="101" t="s">
        <v>96</v>
      </c>
      <c r="E150" s="102" t="s">
        <v>97</v>
      </c>
      <c r="F150" s="101" t="s">
        <v>84</v>
      </c>
      <c r="G150" s="103" t="s">
        <v>77</v>
      </c>
      <c r="H150" s="96" t="s">
        <v>100</v>
      </c>
      <c r="I150" s="104" t="s">
        <v>90</v>
      </c>
      <c r="J150" s="102" t="s">
        <v>93</v>
      </c>
    </row>
    <row r="151" spans="1:10" ht="36" customHeight="1" x14ac:dyDescent="0.25">
      <c r="A151" s="6">
        <v>61</v>
      </c>
      <c r="B151" s="11"/>
      <c r="C151" s="8"/>
      <c r="D151" s="11"/>
      <c r="E151" s="10"/>
      <c r="F151" s="12"/>
      <c r="G151" s="29"/>
      <c r="H151" s="13">
        <f>IFERROR(I17/G151,0)</f>
        <v>0</v>
      </c>
      <c r="I151" s="92"/>
      <c r="J151" s="14"/>
    </row>
    <row r="152" spans="1:10" ht="36" customHeight="1" x14ac:dyDescent="0.25">
      <c r="A152" s="6">
        <v>62</v>
      </c>
      <c r="B152" s="11"/>
      <c r="C152" s="8"/>
      <c r="D152" s="12"/>
      <c r="E152" s="10"/>
      <c r="F152" s="12"/>
      <c r="G152" s="29"/>
      <c r="H152" s="13">
        <f>IFERROR(I18/G152,0)</f>
        <v>0</v>
      </c>
      <c r="I152" s="92"/>
      <c r="J152" s="14"/>
    </row>
    <row r="153" spans="1:10" ht="36" customHeight="1" x14ac:dyDescent="0.25">
      <c r="A153" s="6">
        <v>63</v>
      </c>
      <c r="B153" s="11"/>
      <c r="C153" s="8"/>
      <c r="D153" s="11"/>
      <c r="E153" s="10"/>
      <c r="F153" s="12"/>
      <c r="G153" s="29"/>
      <c r="H153" s="13">
        <f>IFERROR(I19/G153,0)</f>
        <v>0</v>
      </c>
      <c r="I153" s="92"/>
      <c r="J153" s="14"/>
    </row>
    <row r="154" spans="1:10" ht="36" customHeight="1" x14ac:dyDescent="0.25">
      <c r="A154" s="6">
        <v>64</v>
      </c>
      <c r="B154" s="11"/>
      <c r="C154" s="8"/>
      <c r="D154" s="12"/>
      <c r="E154" s="10"/>
      <c r="F154" s="12"/>
      <c r="G154" s="29"/>
      <c r="H154" s="13">
        <f t="shared" ref="H154:H170" si="4">IFERROR(I154/G154,0)</f>
        <v>0</v>
      </c>
      <c r="I154" s="28"/>
      <c r="J154" s="14"/>
    </row>
    <row r="155" spans="1:10" ht="36" customHeight="1" x14ac:dyDescent="0.25">
      <c r="A155" s="6">
        <v>65</v>
      </c>
      <c r="B155" s="11"/>
      <c r="C155" s="8"/>
      <c r="D155" s="11"/>
      <c r="E155" s="10"/>
      <c r="F155" s="12"/>
      <c r="G155" s="29"/>
      <c r="H155" s="13">
        <f t="shared" si="4"/>
        <v>0</v>
      </c>
      <c r="I155" s="28"/>
      <c r="J155" s="14"/>
    </row>
    <row r="156" spans="1:10" ht="36" customHeight="1" x14ac:dyDescent="0.25">
      <c r="A156" s="6">
        <v>66</v>
      </c>
      <c r="B156" s="11"/>
      <c r="C156" s="8"/>
      <c r="D156" s="12"/>
      <c r="E156" s="10"/>
      <c r="F156" s="12"/>
      <c r="G156" s="29"/>
      <c r="H156" s="13">
        <f t="shared" si="4"/>
        <v>0</v>
      </c>
      <c r="I156" s="28"/>
      <c r="J156" s="14"/>
    </row>
    <row r="157" spans="1:10" ht="36" customHeight="1" x14ac:dyDescent="0.25">
      <c r="A157" s="6">
        <v>67</v>
      </c>
      <c r="B157" s="11"/>
      <c r="C157" s="8"/>
      <c r="D157" s="11"/>
      <c r="E157" s="10"/>
      <c r="F157" s="12"/>
      <c r="G157" s="29"/>
      <c r="H157" s="13">
        <f t="shared" si="4"/>
        <v>0</v>
      </c>
      <c r="I157" s="28"/>
      <c r="J157" s="14"/>
    </row>
    <row r="158" spans="1:10" ht="36" customHeight="1" x14ac:dyDescent="0.25">
      <c r="A158" s="6">
        <v>68</v>
      </c>
      <c r="B158" s="11"/>
      <c r="C158" s="8"/>
      <c r="D158" s="12"/>
      <c r="E158" s="10"/>
      <c r="F158" s="12"/>
      <c r="G158" s="29"/>
      <c r="H158" s="13">
        <f t="shared" si="4"/>
        <v>0</v>
      </c>
      <c r="I158" s="28"/>
      <c r="J158" s="14"/>
    </row>
    <row r="159" spans="1:10" ht="36" customHeight="1" x14ac:dyDescent="0.25">
      <c r="A159" s="6">
        <v>69</v>
      </c>
      <c r="B159" s="11"/>
      <c r="C159" s="8"/>
      <c r="D159" s="11"/>
      <c r="E159" s="10"/>
      <c r="F159" s="12"/>
      <c r="G159" s="29"/>
      <c r="H159" s="13">
        <f t="shared" si="4"/>
        <v>0</v>
      </c>
      <c r="I159" s="28"/>
      <c r="J159" s="14"/>
    </row>
    <row r="160" spans="1:10" ht="36" customHeight="1" x14ac:dyDescent="0.25">
      <c r="A160" s="6">
        <v>70</v>
      </c>
      <c r="B160" s="11"/>
      <c r="C160" s="8"/>
      <c r="D160" s="12"/>
      <c r="E160" s="10"/>
      <c r="F160" s="12"/>
      <c r="G160" s="29"/>
      <c r="H160" s="13">
        <f t="shared" si="4"/>
        <v>0</v>
      </c>
      <c r="I160" s="28"/>
      <c r="J160" s="14"/>
    </row>
    <row r="161" spans="1:10" ht="36" customHeight="1" x14ac:dyDescent="0.25">
      <c r="A161" s="6">
        <v>71</v>
      </c>
      <c r="B161" s="11"/>
      <c r="C161" s="8"/>
      <c r="D161" s="11"/>
      <c r="E161" s="10"/>
      <c r="F161" s="12"/>
      <c r="G161" s="29"/>
      <c r="H161" s="13">
        <f t="shared" si="4"/>
        <v>0</v>
      </c>
      <c r="I161" s="28"/>
      <c r="J161" s="14"/>
    </row>
    <row r="162" spans="1:10" ht="36" customHeight="1" x14ac:dyDescent="0.25">
      <c r="A162" s="6">
        <v>72</v>
      </c>
      <c r="B162" s="11"/>
      <c r="C162" s="8"/>
      <c r="D162" s="12"/>
      <c r="E162" s="10"/>
      <c r="F162" s="12"/>
      <c r="G162" s="29"/>
      <c r="H162" s="13">
        <f t="shared" si="4"/>
        <v>0</v>
      </c>
      <c r="I162" s="28"/>
      <c r="J162" s="14"/>
    </row>
    <row r="163" spans="1:10" ht="36" customHeight="1" x14ac:dyDescent="0.25">
      <c r="A163" s="6">
        <v>73</v>
      </c>
      <c r="B163" s="11"/>
      <c r="C163" s="8"/>
      <c r="D163" s="11"/>
      <c r="E163" s="10"/>
      <c r="F163" s="12"/>
      <c r="G163" s="29"/>
      <c r="H163" s="13">
        <f t="shared" si="4"/>
        <v>0</v>
      </c>
      <c r="I163" s="28"/>
      <c r="J163" s="14"/>
    </row>
    <row r="164" spans="1:10" ht="36" customHeight="1" x14ac:dyDescent="0.25">
      <c r="A164" s="6">
        <v>74</v>
      </c>
      <c r="B164" s="11"/>
      <c r="C164" s="8"/>
      <c r="D164" s="12"/>
      <c r="E164" s="10"/>
      <c r="F164" s="12"/>
      <c r="G164" s="29"/>
      <c r="H164" s="13">
        <f t="shared" si="4"/>
        <v>0</v>
      </c>
      <c r="I164" s="28"/>
      <c r="J164" s="14"/>
    </row>
    <row r="165" spans="1:10" ht="36" customHeight="1" x14ac:dyDescent="0.25">
      <c r="A165" s="6">
        <v>75</v>
      </c>
      <c r="B165" s="11"/>
      <c r="C165" s="8"/>
      <c r="D165" s="11"/>
      <c r="E165" s="10"/>
      <c r="F165" s="12"/>
      <c r="G165" s="29"/>
      <c r="H165" s="13">
        <f t="shared" si="4"/>
        <v>0</v>
      </c>
      <c r="I165" s="28"/>
      <c r="J165" s="14"/>
    </row>
    <row r="166" spans="1:10" ht="36" customHeight="1" x14ac:dyDescent="0.25">
      <c r="A166" s="6">
        <v>76</v>
      </c>
      <c r="B166" s="11"/>
      <c r="C166" s="8"/>
      <c r="D166" s="12"/>
      <c r="E166" s="10"/>
      <c r="F166" s="12"/>
      <c r="G166" s="29"/>
      <c r="H166" s="13">
        <f t="shared" si="4"/>
        <v>0</v>
      </c>
      <c r="I166" s="28"/>
      <c r="J166" s="14"/>
    </row>
    <row r="167" spans="1:10" ht="36" customHeight="1" x14ac:dyDescent="0.25">
      <c r="A167" s="6">
        <v>77</v>
      </c>
      <c r="B167" s="11"/>
      <c r="C167" s="8"/>
      <c r="D167" s="11"/>
      <c r="E167" s="10"/>
      <c r="F167" s="12"/>
      <c r="G167" s="29"/>
      <c r="H167" s="13">
        <f t="shared" si="4"/>
        <v>0</v>
      </c>
      <c r="I167" s="28"/>
      <c r="J167" s="14"/>
    </row>
    <row r="168" spans="1:10" ht="36" customHeight="1" x14ac:dyDescent="0.25">
      <c r="A168" s="6">
        <v>78</v>
      </c>
      <c r="B168" s="11"/>
      <c r="C168" s="8"/>
      <c r="D168" s="12"/>
      <c r="E168" s="10"/>
      <c r="F168" s="12"/>
      <c r="G168" s="29"/>
      <c r="H168" s="13">
        <f t="shared" si="4"/>
        <v>0</v>
      </c>
      <c r="I168" s="28"/>
      <c r="J168" s="14"/>
    </row>
    <row r="169" spans="1:10" ht="36" customHeight="1" x14ac:dyDescent="0.25">
      <c r="A169" s="6">
        <v>79</v>
      </c>
      <c r="B169" s="11"/>
      <c r="C169" s="8"/>
      <c r="D169" s="11"/>
      <c r="E169" s="10"/>
      <c r="F169" s="12"/>
      <c r="G169" s="29"/>
      <c r="H169" s="13">
        <f t="shared" si="4"/>
        <v>0</v>
      </c>
      <c r="I169" s="28"/>
      <c r="J169" s="14"/>
    </row>
    <row r="170" spans="1:10" ht="36" customHeight="1" x14ac:dyDescent="0.25">
      <c r="A170" s="6">
        <v>80</v>
      </c>
      <c r="B170" s="11"/>
      <c r="C170" s="8"/>
      <c r="D170" s="12"/>
      <c r="E170" s="10"/>
      <c r="F170" s="12"/>
      <c r="G170" s="29"/>
      <c r="H170" s="13">
        <f t="shared" si="4"/>
        <v>0</v>
      </c>
      <c r="I170" s="28"/>
      <c r="J170" s="14"/>
    </row>
    <row r="171" spans="1:10" ht="36" customHeight="1" thickBot="1" x14ac:dyDescent="0.3">
      <c r="A171" s="154"/>
      <c r="B171" s="155"/>
      <c r="C171" s="72"/>
      <c r="D171" s="73"/>
      <c r="E171" s="74"/>
      <c r="F171" s="74"/>
      <c r="G171" s="74"/>
      <c r="H171" s="148" t="s">
        <v>60</v>
      </c>
      <c r="I171" s="149"/>
      <c r="J171" s="78">
        <f>SUM(Table146813323337[Amount 
Paid by SOS ])</f>
        <v>0</v>
      </c>
    </row>
    <row r="172" spans="1:10" ht="31.5" customHeight="1" x14ac:dyDescent="0.25">
      <c r="A172" s="152"/>
      <c r="B172" s="153"/>
      <c r="C172" s="75"/>
      <c r="D172" s="76"/>
      <c r="E172" s="76"/>
      <c r="F172" s="76"/>
      <c r="G172" s="76"/>
      <c r="H172" s="150" t="s">
        <v>79</v>
      </c>
      <c r="I172" s="151"/>
      <c r="J172" s="77">
        <f>SUM(J171,J127,J81,J35)</f>
        <v>0</v>
      </c>
    </row>
  </sheetData>
  <sheetProtection algorithmName="SHA-512" hashValue="saIxLayvm0zLF0eED+L15jA7+mh77B/OwppT0gzVilKAmjA3yT33zjUcGOWQH5SPKdWFt7m96o1nC+NqIaZ03Q==" saltValue="6YFiTfhJ/rLbOy56ZJDBpw==" spinCount="100000" sheet="1" objects="1" scenarios="1"/>
  <mergeCells count="39">
    <mergeCell ref="H171:I171"/>
    <mergeCell ref="H172:I172"/>
    <mergeCell ref="A172:B172"/>
    <mergeCell ref="A171:B171"/>
    <mergeCell ref="A103:B103"/>
    <mergeCell ref="C103:D103"/>
    <mergeCell ref="A127:B127"/>
    <mergeCell ref="H127:I127"/>
    <mergeCell ref="A146:B146"/>
    <mergeCell ref="C146:D146"/>
    <mergeCell ref="A147:B147"/>
    <mergeCell ref="C147:D147"/>
    <mergeCell ref="A144:B145"/>
    <mergeCell ref="H11:J11"/>
    <mergeCell ref="A11:B11"/>
    <mergeCell ref="C11:D11"/>
    <mergeCell ref="A102:B102"/>
    <mergeCell ref="C102:D102"/>
    <mergeCell ref="A81:B81"/>
    <mergeCell ref="H81:I81"/>
    <mergeCell ref="A35:B35"/>
    <mergeCell ref="A56:B56"/>
    <mergeCell ref="C56:D56"/>
    <mergeCell ref="A57:B57"/>
    <mergeCell ref="C57:D57"/>
    <mergeCell ref="H35:I35"/>
    <mergeCell ref="A54:B55"/>
    <mergeCell ref="A100:B101"/>
    <mergeCell ref="A9:B9"/>
    <mergeCell ref="C9:D9"/>
    <mergeCell ref="A10:B10"/>
    <mergeCell ref="C10:D10"/>
    <mergeCell ref="A7:B8"/>
    <mergeCell ref="H10:J10"/>
    <mergeCell ref="H2:J2"/>
    <mergeCell ref="H3:I3"/>
    <mergeCell ref="H4:I4"/>
    <mergeCell ref="H7:J7"/>
    <mergeCell ref="H8:I8"/>
  </mergeCells>
  <dataValidations count="1">
    <dataValidation type="list" allowBlank="1" showInputMessage="1" showErrorMessage="1" sqref="B15:B34 B61:B80 B107:B126 B151:B170" xr:uid="{00000000-0002-0000-0100-000000000000}">
      <formula1>"Salaries and Benefits, Shelter Insurance, Shelter Maintenance, Shelter Rent, Shelter Utilities, Shelter Food/Supplies, Other"</formula1>
    </dataValidation>
  </dataValidations>
  <pageMargins left="0.7" right="0.7" top="0.75" bottom="0.75" header="0.3" footer="0.3"/>
  <pageSetup scale="55" fitToHeight="0" orientation="portrait" r:id="rId1"/>
  <headerFooter scaleWithDoc="0">
    <oddHeader xml:space="preserve">&amp;L&amp;G&amp;C&amp;"-,Bold"&amp;10Shelter Operations Support
Operating Expense Detail&amp;R&amp;8SOS - 106
</oddHeader>
    <oddFooter>&amp;R&amp;8&amp;P</oddFooter>
  </headerFooter>
  <ignoredErrors>
    <ignoredError sqref="A61" calculatedColumn="1"/>
  </ignoredErrors>
  <legacyDrawingHF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tint="-0.249977111117893"/>
  </sheetPr>
  <dimension ref="A5:J162"/>
  <sheetViews>
    <sheetView showGridLines="0" showRuler="0" view="pageLayout" zoomScaleNormal="90" zoomScaleSheetLayoutView="100" workbookViewId="0">
      <selection activeCell="J142" sqref="J142"/>
    </sheetView>
  </sheetViews>
  <sheetFormatPr defaultColWidth="2.42578125" defaultRowHeight="15" x14ac:dyDescent="0.25"/>
  <cols>
    <col min="1" max="1" width="4.85546875" style="3" customWidth="1"/>
    <col min="2" max="2" width="17.5703125" style="1" customWidth="1"/>
    <col min="3" max="3" width="16.42578125" style="9" customWidth="1"/>
    <col min="4" max="4" width="14.7109375" style="3" customWidth="1"/>
    <col min="5" max="5" width="10.28515625" style="3" customWidth="1"/>
    <col min="6" max="6" width="22.42578125" style="3" customWidth="1"/>
    <col min="7" max="7" width="11.7109375" style="3" customWidth="1"/>
    <col min="8" max="8" width="10.42578125" style="4" customWidth="1"/>
    <col min="9" max="9" width="19" style="1" customWidth="1"/>
    <col min="10" max="10" width="27.85546875" style="1" customWidth="1"/>
    <col min="11" max="11" width="2.42578125" style="1"/>
    <col min="12" max="12" width="16.7109375" style="1" customWidth="1"/>
    <col min="13" max="16384" width="2.42578125" style="1"/>
  </cols>
  <sheetData>
    <row r="5" spans="1:10" x14ac:dyDescent="0.25">
      <c r="I5" s="43"/>
    </row>
    <row r="6" spans="1:10" x14ac:dyDescent="0.25">
      <c r="A6" s="135" t="s">
        <v>9</v>
      </c>
      <c r="B6" s="135"/>
      <c r="C6" s="44" t="s">
        <v>66</v>
      </c>
      <c r="D6" s="42" t="s">
        <v>67</v>
      </c>
    </row>
    <row r="7" spans="1:10" ht="27.75" customHeight="1" x14ac:dyDescent="0.25">
      <c r="A7" s="135"/>
      <c r="B7" s="135"/>
      <c r="C7" s="36">
        <f>'Back Up Summary'!G7</f>
        <v>0</v>
      </c>
      <c r="D7" s="36">
        <f>'Back Up Summary'!H7</f>
        <v>0</v>
      </c>
      <c r="E7" s="15"/>
      <c r="F7" s="15"/>
      <c r="G7" s="163"/>
      <c r="H7" s="163"/>
      <c r="I7" s="31"/>
    </row>
    <row r="8" spans="1:10" ht="27.75" customHeight="1" x14ac:dyDescent="0.25">
      <c r="A8" s="132" t="s">
        <v>7</v>
      </c>
      <c r="B8" s="133"/>
      <c r="C8" s="134">
        <f>'Back Up Summary'!H10</f>
        <v>0</v>
      </c>
      <c r="D8" s="134"/>
      <c r="E8" s="15"/>
      <c r="F8" s="16"/>
      <c r="G8" s="164"/>
      <c r="H8" s="164"/>
      <c r="I8" s="32"/>
      <c r="J8" s="30"/>
    </row>
    <row r="9" spans="1:10" ht="27" customHeight="1" x14ac:dyDescent="0.25">
      <c r="A9" s="132" t="s">
        <v>8</v>
      </c>
      <c r="B9" s="133"/>
      <c r="C9" s="134">
        <f>'Back Up Summary'!H11</f>
        <v>0</v>
      </c>
      <c r="D9" s="134"/>
      <c r="E9" s="16"/>
      <c r="F9" s="16"/>
      <c r="G9" s="1"/>
      <c r="H9" s="127" t="s">
        <v>11</v>
      </c>
      <c r="I9" s="127"/>
      <c r="J9" s="127"/>
    </row>
    <row r="10" spans="1:10" ht="46.5" customHeight="1" x14ac:dyDescent="0.25">
      <c r="A10" s="132" t="s">
        <v>56</v>
      </c>
      <c r="B10" s="133"/>
      <c r="C10" s="138">
        <f>SUM(J162)</f>
        <v>0</v>
      </c>
      <c r="D10" s="138"/>
      <c r="E10" s="16"/>
      <c r="F10" s="16"/>
      <c r="G10" s="1"/>
      <c r="H10" s="136" t="s">
        <v>82</v>
      </c>
      <c r="I10" s="137"/>
      <c r="J10" s="137"/>
    </row>
    <row r="11" spans="1:10" ht="15.75" x14ac:dyDescent="0.25">
      <c r="A11" s="17"/>
      <c r="B11" s="27"/>
      <c r="C11" s="25"/>
      <c r="D11" s="17"/>
      <c r="E11" s="17"/>
      <c r="F11" s="17"/>
      <c r="G11" s="17"/>
      <c r="H11" s="18"/>
      <c r="I11" s="15"/>
      <c r="J11" s="15"/>
    </row>
    <row r="12" spans="1:10" s="2" customFormat="1" ht="47.25" x14ac:dyDescent="0.25">
      <c r="A12" s="97" t="s">
        <v>0</v>
      </c>
      <c r="B12" s="98" t="s">
        <v>1</v>
      </c>
      <c r="C12" s="98" t="s">
        <v>76</v>
      </c>
      <c r="D12" s="98" t="s">
        <v>3</v>
      </c>
      <c r="E12" s="98" t="s">
        <v>2</v>
      </c>
      <c r="F12" s="98" t="s">
        <v>12</v>
      </c>
      <c r="G12" s="98" t="s">
        <v>4</v>
      </c>
      <c r="H12" s="99" t="s">
        <v>89</v>
      </c>
      <c r="I12" s="98" t="s">
        <v>92</v>
      </c>
      <c r="J12" s="100" t="s">
        <v>10</v>
      </c>
    </row>
    <row r="13" spans="1:10" s="2" customFormat="1" ht="89.25" x14ac:dyDescent="0.25">
      <c r="A13" s="88"/>
      <c r="B13" s="109" t="s">
        <v>94</v>
      </c>
      <c r="C13" s="109" t="s">
        <v>95</v>
      </c>
      <c r="D13" s="109" t="s">
        <v>96</v>
      </c>
      <c r="E13" s="110" t="s">
        <v>97</v>
      </c>
      <c r="F13" s="109" t="s">
        <v>84</v>
      </c>
      <c r="G13" s="111" t="s">
        <v>77</v>
      </c>
      <c r="H13" s="86" t="s">
        <v>100</v>
      </c>
      <c r="I13" s="112" t="s">
        <v>90</v>
      </c>
      <c r="J13" s="110" t="s">
        <v>83</v>
      </c>
    </row>
    <row r="14" spans="1:10" ht="33" customHeight="1" x14ac:dyDescent="0.25">
      <c r="A14" s="6">
        <v>1</v>
      </c>
      <c r="B14" s="12"/>
      <c r="C14" s="8"/>
      <c r="D14" s="11"/>
      <c r="E14" s="10"/>
      <c r="F14" s="12"/>
      <c r="G14" s="29">
        <v>0</v>
      </c>
      <c r="H14" s="13">
        <f t="shared" ref="H14:H33" si="0">IFERROR(I14/G14,0)</f>
        <v>0</v>
      </c>
      <c r="I14" s="28">
        <v>0</v>
      </c>
      <c r="J14" s="14"/>
    </row>
    <row r="15" spans="1:10" ht="33" customHeight="1" x14ac:dyDescent="0.25">
      <c r="A15" s="6">
        <f>A14+1</f>
        <v>2</v>
      </c>
      <c r="B15" s="12"/>
      <c r="C15" s="8"/>
      <c r="D15" s="12"/>
      <c r="E15" s="10"/>
      <c r="F15" s="12"/>
      <c r="G15" s="29">
        <v>0</v>
      </c>
      <c r="H15" s="13">
        <f t="shared" si="0"/>
        <v>0</v>
      </c>
      <c r="I15" s="28">
        <v>0</v>
      </c>
      <c r="J15" s="14"/>
    </row>
    <row r="16" spans="1:10" ht="33" customHeight="1" x14ac:dyDescent="0.25">
      <c r="A16" s="6">
        <f t="shared" ref="A16:A33" si="1">A15+1</f>
        <v>3</v>
      </c>
      <c r="B16" s="12"/>
      <c r="C16" s="8"/>
      <c r="D16" s="12"/>
      <c r="E16" s="10"/>
      <c r="F16" s="12"/>
      <c r="G16" s="29">
        <v>0</v>
      </c>
      <c r="H16" s="13">
        <f t="shared" si="0"/>
        <v>0</v>
      </c>
      <c r="I16" s="28">
        <v>0</v>
      </c>
      <c r="J16" s="14"/>
    </row>
    <row r="17" spans="1:10" ht="33" customHeight="1" x14ac:dyDescent="0.25">
      <c r="A17" s="6">
        <f t="shared" si="1"/>
        <v>4</v>
      </c>
      <c r="B17" s="12"/>
      <c r="C17" s="8"/>
      <c r="D17" s="12"/>
      <c r="E17" s="10"/>
      <c r="F17" s="12"/>
      <c r="G17" s="29">
        <v>0</v>
      </c>
      <c r="H17" s="13">
        <f t="shared" si="0"/>
        <v>0</v>
      </c>
      <c r="I17" s="28">
        <v>0</v>
      </c>
      <c r="J17" s="14"/>
    </row>
    <row r="18" spans="1:10" ht="33" customHeight="1" x14ac:dyDescent="0.25">
      <c r="A18" s="6">
        <f t="shared" si="1"/>
        <v>5</v>
      </c>
      <c r="B18" s="12"/>
      <c r="C18" s="8"/>
      <c r="D18" s="12"/>
      <c r="E18" s="10"/>
      <c r="F18" s="12"/>
      <c r="G18" s="29">
        <v>0</v>
      </c>
      <c r="H18" s="13">
        <f t="shared" si="0"/>
        <v>0</v>
      </c>
      <c r="I18" s="28">
        <v>0</v>
      </c>
      <c r="J18" s="14"/>
    </row>
    <row r="19" spans="1:10" ht="33" customHeight="1" x14ac:dyDescent="0.25">
      <c r="A19" s="6">
        <f t="shared" si="1"/>
        <v>6</v>
      </c>
      <c r="B19" s="12"/>
      <c r="C19" s="8"/>
      <c r="D19" s="12"/>
      <c r="E19" s="10"/>
      <c r="F19" s="12"/>
      <c r="G19" s="29">
        <v>0</v>
      </c>
      <c r="H19" s="13">
        <f t="shared" si="0"/>
        <v>0</v>
      </c>
      <c r="I19" s="28">
        <v>0</v>
      </c>
      <c r="J19" s="14"/>
    </row>
    <row r="20" spans="1:10" ht="33" customHeight="1" x14ac:dyDescent="0.25">
      <c r="A20" s="6">
        <f t="shared" si="1"/>
        <v>7</v>
      </c>
      <c r="B20" s="12"/>
      <c r="C20" s="8"/>
      <c r="D20" s="12"/>
      <c r="E20" s="10"/>
      <c r="F20" s="12"/>
      <c r="G20" s="29">
        <v>0</v>
      </c>
      <c r="H20" s="13">
        <f t="shared" si="0"/>
        <v>0</v>
      </c>
      <c r="I20" s="28">
        <v>0</v>
      </c>
      <c r="J20" s="14"/>
    </row>
    <row r="21" spans="1:10" ht="33" customHeight="1" x14ac:dyDescent="0.25">
      <c r="A21" s="6">
        <f t="shared" si="1"/>
        <v>8</v>
      </c>
      <c r="B21" s="12"/>
      <c r="C21" s="8"/>
      <c r="D21" s="12"/>
      <c r="E21" s="10"/>
      <c r="F21" s="12"/>
      <c r="G21" s="29">
        <v>0</v>
      </c>
      <c r="H21" s="13">
        <f t="shared" si="0"/>
        <v>0</v>
      </c>
      <c r="I21" s="28">
        <v>0</v>
      </c>
      <c r="J21" s="14"/>
    </row>
    <row r="22" spans="1:10" ht="33" customHeight="1" x14ac:dyDescent="0.25">
      <c r="A22" s="6">
        <f t="shared" si="1"/>
        <v>9</v>
      </c>
      <c r="B22" s="12"/>
      <c r="C22" s="8"/>
      <c r="D22" s="12"/>
      <c r="E22" s="10"/>
      <c r="F22" s="12"/>
      <c r="G22" s="29">
        <v>0</v>
      </c>
      <c r="H22" s="13">
        <f t="shared" si="0"/>
        <v>0</v>
      </c>
      <c r="I22" s="28">
        <v>0</v>
      </c>
      <c r="J22" s="14"/>
    </row>
    <row r="23" spans="1:10" ht="33" customHeight="1" x14ac:dyDescent="0.25">
      <c r="A23" s="6">
        <f t="shared" si="1"/>
        <v>10</v>
      </c>
      <c r="B23" s="12"/>
      <c r="C23" s="8"/>
      <c r="D23" s="12"/>
      <c r="E23" s="10"/>
      <c r="F23" s="12"/>
      <c r="G23" s="29">
        <v>0</v>
      </c>
      <c r="H23" s="13">
        <f t="shared" si="0"/>
        <v>0</v>
      </c>
      <c r="I23" s="28">
        <v>0</v>
      </c>
      <c r="J23" s="14"/>
    </row>
    <row r="24" spans="1:10" ht="33" customHeight="1" x14ac:dyDescent="0.25">
      <c r="A24" s="6">
        <f t="shared" si="1"/>
        <v>11</v>
      </c>
      <c r="B24" s="12"/>
      <c r="C24" s="8"/>
      <c r="D24" s="12"/>
      <c r="E24" s="10"/>
      <c r="F24" s="12"/>
      <c r="G24" s="29">
        <v>0</v>
      </c>
      <c r="H24" s="13">
        <f t="shared" si="0"/>
        <v>0</v>
      </c>
      <c r="I24" s="28">
        <v>0</v>
      </c>
      <c r="J24" s="14"/>
    </row>
    <row r="25" spans="1:10" ht="33" customHeight="1" x14ac:dyDescent="0.25">
      <c r="A25" s="6">
        <f t="shared" si="1"/>
        <v>12</v>
      </c>
      <c r="B25" s="12"/>
      <c r="C25" s="8"/>
      <c r="D25" s="12"/>
      <c r="E25" s="10"/>
      <c r="F25" s="12"/>
      <c r="G25" s="29">
        <v>0</v>
      </c>
      <c r="H25" s="13">
        <f t="shared" si="0"/>
        <v>0</v>
      </c>
      <c r="I25" s="28">
        <v>0</v>
      </c>
      <c r="J25" s="14"/>
    </row>
    <row r="26" spans="1:10" ht="33" customHeight="1" x14ac:dyDescent="0.25">
      <c r="A26" s="6">
        <f t="shared" si="1"/>
        <v>13</v>
      </c>
      <c r="B26" s="12"/>
      <c r="C26" s="8"/>
      <c r="D26" s="12"/>
      <c r="E26" s="10"/>
      <c r="F26" s="12"/>
      <c r="G26" s="29">
        <v>0</v>
      </c>
      <c r="H26" s="13">
        <f t="shared" si="0"/>
        <v>0</v>
      </c>
      <c r="I26" s="28">
        <v>0</v>
      </c>
      <c r="J26" s="14"/>
    </row>
    <row r="27" spans="1:10" ht="33" customHeight="1" x14ac:dyDescent="0.25">
      <c r="A27" s="6">
        <f t="shared" si="1"/>
        <v>14</v>
      </c>
      <c r="B27" s="12"/>
      <c r="C27" s="8"/>
      <c r="D27" s="12"/>
      <c r="E27" s="10"/>
      <c r="F27" s="12"/>
      <c r="G27" s="29">
        <v>0</v>
      </c>
      <c r="H27" s="13">
        <f t="shared" si="0"/>
        <v>0</v>
      </c>
      <c r="I27" s="28">
        <v>0</v>
      </c>
      <c r="J27" s="14"/>
    </row>
    <row r="28" spans="1:10" ht="33" customHeight="1" x14ac:dyDescent="0.25">
      <c r="A28" s="6">
        <f t="shared" si="1"/>
        <v>15</v>
      </c>
      <c r="B28" s="12"/>
      <c r="C28" s="8"/>
      <c r="D28" s="12"/>
      <c r="E28" s="10"/>
      <c r="F28" s="12"/>
      <c r="G28" s="29">
        <v>0</v>
      </c>
      <c r="H28" s="13">
        <f t="shared" si="0"/>
        <v>0</v>
      </c>
      <c r="I28" s="28">
        <v>0</v>
      </c>
      <c r="J28" s="14"/>
    </row>
    <row r="29" spans="1:10" ht="33" customHeight="1" x14ac:dyDescent="0.25">
      <c r="A29" s="6">
        <f t="shared" si="1"/>
        <v>16</v>
      </c>
      <c r="B29" s="12"/>
      <c r="C29" s="8"/>
      <c r="D29" s="12"/>
      <c r="E29" s="10"/>
      <c r="F29" s="12"/>
      <c r="G29" s="29">
        <v>0</v>
      </c>
      <c r="H29" s="13">
        <f t="shared" si="0"/>
        <v>0</v>
      </c>
      <c r="I29" s="28">
        <v>0</v>
      </c>
      <c r="J29" s="14"/>
    </row>
    <row r="30" spans="1:10" ht="33" customHeight="1" x14ac:dyDescent="0.25">
      <c r="A30" s="6">
        <f t="shared" si="1"/>
        <v>17</v>
      </c>
      <c r="B30" s="12"/>
      <c r="C30" s="8"/>
      <c r="D30" s="12"/>
      <c r="E30" s="10"/>
      <c r="F30" s="12"/>
      <c r="G30" s="29">
        <v>0</v>
      </c>
      <c r="H30" s="13">
        <f t="shared" si="0"/>
        <v>0</v>
      </c>
      <c r="I30" s="28">
        <v>0</v>
      </c>
      <c r="J30" s="14"/>
    </row>
    <row r="31" spans="1:10" ht="33" customHeight="1" x14ac:dyDescent="0.25">
      <c r="A31" s="6">
        <f t="shared" si="1"/>
        <v>18</v>
      </c>
      <c r="B31" s="12"/>
      <c r="C31" s="8"/>
      <c r="D31" s="12"/>
      <c r="E31" s="10"/>
      <c r="F31" s="12"/>
      <c r="G31" s="29">
        <v>0</v>
      </c>
      <c r="H31" s="13">
        <f t="shared" si="0"/>
        <v>0</v>
      </c>
      <c r="I31" s="28">
        <v>0</v>
      </c>
      <c r="J31" s="14"/>
    </row>
    <row r="32" spans="1:10" ht="33" customHeight="1" x14ac:dyDescent="0.25">
      <c r="A32" s="6">
        <f t="shared" si="1"/>
        <v>19</v>
      </c>
      <c r="B32" s="12"/>
      <c r="C32" s="8"/>
      <c r="D32" s="12"/>
      <c r="E32" s="10"/>
      <c r="F32" s="12"/>
      <c r="G32" s="29">
        <v>0</v>
      </c>
      <c r="H32" s="13">
        <f t="shared" si="0"/>
        <v>0</v>
      </c>
      <c r="I32" s="28">
        <v>0</v>
      </c>
      <c r="J32" s="14"/>
    </row>
    <row r="33" spans="1:10" ht="33" customHeight="1" thickBot="1" x14ac:dyDescent="0.3">
      <c r="A33" s="6">
        <f t="shared" si="1"/>
        <v>20</v>
      </c>
      <c r="B33" s="12"/>
      <c r="C33" s="8"/>
      <c r="D33" s="71"/>
      <c r="E33" s="10"/>
      <c r="F33" s="12"/>
      <c r="G33" s="29">
        <v>0</v>
      </c>
      <c r="H33" s="13">
        <f t="shared" si="0"/>
        <v>0</v>
      </c>
      <c r="I33" s="28">
        <v>0</v>
      </c>
      <c r="J33" s="14"/>
    </row>
    <row r="34" spans="1:10" ht="36" customHeight="1" thickBot="1" x14ac:dyDescent="0.3">
      <c r="A34" s="142"/>
      <c r="B34" s="143"/>
      <c r="C34" s="68"/>
      <c r="D34" s="69"/>
      <c r="E34" s="34"/>
      <c r="F34" s="38"/>
      <c r="G34" s="39"/>
      <c r="H34" s="159" t="s">
        <v>57</v>
      </c>
      <c r="I34" s="160"/>
      <c r="J34" s="40">
        <f>SUM(Table120[Amount 
Paid by SOS])</f>
        <v>0</v>
      </c>
    </row>
    <row r="35" spans="1:10" x14ac:dyDescent="0.25">
      <c r="F35" s="33"/>
      <c r="G35" s="20"/>
      <c r="H35" s="20"/>
      <c r="I35" s="7"/>
    </row>
    <row r="36" spans="1:10" x14ac:dyDescent="0.25">
      <c r="F36" s="33"/>
      <c r="G36" s="20"/>
      <c r="H36" s="20"/>
      <c r="I36" s="7"/>
    </row>
    <row r="37" spans="1:10" x14ac:dyDescent="0.25">
      <c r="F37" s="33"/>
      <c r="G37" s="20"/>
      <c r="H37" s="20"/>
      <c r="I37" s="7"/>
    </row>
    <row r="38" spans="1:10" x14ac:dyDescent="0.25">
      <c r="F38" s="33"/>
      <c r="G38" s="20"/>
      <c r="H38" s="20"/>
      <c r="I38" s="7"/>
    </row>
    <row r="39" spans="1:10" x14ac:dyDescent="0.25">
      <c r="F39" s="33"/>
      <c r="G39" s="20"/>
      <c r="H39" s="20"/>
      <c r="I39" s="7"/>
    </row>
    <row r="40" spans="1:10" x14ac:dyDescent="0.25">
      <c r="F40" s="33"/>
      <c r="G40" s="20"/>
      <c r="H40" s="20"/>
      <c r="I40" s="7"/>
    </row>
    <row r="41" spans="1:10" x14ac:dyDescent="0.25">
      <c r="F41" s="33"/>
      <c r="G41" s="20"/>
      <c r="H41" s="20"/>
      <c r="I41" s="7"/>
    </row>
    <row r="42" spans="1:10" ht="15.75" customHeight="1" x14ac:dyDescent="0.25">
      <c r="F42" s="33"/>
      <c r="G42" s="20"/>
      <c r="H42" s="20"/>
      <c r="I42" s="7"/>
    </row>
    <row r="43" spans="1:10" x14ac:dyDescent="0.25">
      <c r="F43" s="33"/>
      <c r="G43" s="20"/>
      <c r="H43" s="20"/>
      <c r="I43" s="7"/>
    </row>
    <row r="44" spans="1:10" x14ac:dyDescent="0.25">
      <c r="F44" s="33"/>
      <c r="G44" s="20"/>
      <c r="H44" s="20"/>
      <c r="I44" s="7"/>
    </row>
    <row r="45" spans="1:10" ht="15.75" customHeight="1" x14ac:dyDescent="0.25"/>
    <row r="46" spans="1:10" ht="15.75" customHeight="1" x14ac:dyDescent="0.25"/>
    <row r="47" spans="1:10" ht="15.75" customHeight="1" x14ac:dyDescent="0.25"/>
    <row r="48" spans="1:10" ht="15.75" customHeight="1" x14ac:dyDescent="0.25">
      <c r="A48" s="135" t="s">
        <v>9</v>
      </c>
      <c r="B48" s="135"/>
      <c r="C48" s="44" t="s">
        <v>66</v>
      </c>
      <c r="D48" s="42" t="s">
        <v>67</v>
      </c>
    </row>
    <row r="49" spans="1:10" ht="27.75" customHeight="1" x14ac:dyDescent="0.25">
      <c r="A49" s="135"/>
      <c r="B49" s="135"/>
      <c r="C49" s="37">
        <f>'Back Up Summary'!G7</f>
        <v>0</v>
      </c>
      <c r="D49" s="37">
        <f>'Back Up Summary'!H7</f>
        <v>0</v>
      </c>
      <c r="E49" s="15"/>
      <c r="F49" s="15"/>
      <c r="G49" s="26"/>
      <c r="H49" s="26"/>
      <c r="I49" s="26"/>
      <c r="J49" s="26"/>
    </row>
    <row r="50" spans="1:10" ht="27.75" customHeight="1" x14ac:dyDescent="0.25">
      <c r="A50" s="135" t="s">
        <v>7</v>
      </c>
      <c r="B50" s="135"/>
      <c r="C50" s="134">
        <f>C8</f>
        <v>0</v>
      </c>
      <c r="D50" s="134"/>
      <c r="E50" s="15"/>
      <c r="F50" s="16"/>
      <c r="G50" s="16"/>
      <c r="H50" s="16"/>
      <c r="I50" s="16"/>
      <c r="J50" s="16"/>
    </row>
    <row r="51" spans="1:10" ht="27.75" customHeight="1" x14ac:dyDescent="0.25">
      <c r="A51" s="135" t="s">
        <v>8</v>
      </c>
      <c r="B51" s="135"/>
      <c r="C51" s="134">
        <f>C9</f>
        <v>0</v>
      </c>
      <c r="D51" s="134"/>
      <c r="E51" s="16"/>
      <c r="F51" s="16"/>
      <c r="G51" s="16"/>
      <c r="H51" s="16"/>
      <c r="I51" s="16"/>
      <c r="J51" s="16"/>
    </row>
    <row r="52" spans="1:10" ht="18" customHeight="1" x14ac:dyDescent="0.25">
      <c r="A52" s="161"/>
      <c r="B52" s="161"/>
      <c r="C52" s="162"/>
      <c r="D52" s="162"/>
      <c r="E52" s="16"/>
      <c r="F52" s="16"/>
      <c r="G52" s="16"/>
      <c r="H52" s="16"/>
      <c r="I52" s="15"/>
      <c r="J52" s="15"/>
    </row>
    <row r="53" spans="1:10" ht="47.25" x14ac:dyDescent="0.25">
      <c r="A53" s="97" t="s">
        <v>0</v>
      </c>
      <c r="B53" s="98" t="s">
        <v>1</v>
      </c>
      <c r="C53" s="98" t="s">
        <v>76</v>
      </c>
      <c r="D53" s="98" t="s">
        <v>3</v>
      </c>
      <c r="E53" s="98" t="s">
        <v>2</v>
      </c>
      <c r="F53" s="98" t="s">
        <v>12</v>
      </c>
      <c r="G53" s="98" t="s">
        <v>4</v>
      </c>
      <c r="H53" s="99" t="s">
        <v>89</v>
      </c>
      <c r="I53" s="98" t="s">
        <v>88</v>
      </c>
      <c r="J53" s="100" t="s">
        <v>10</v>
      </c>
    </row>
    <row r="54" spans="1:10" ht="89.25" x14ac:dyDescent="0.25">
      <c r="A54" s="88"/>
      <c r="B54" s="109" t="s">
        <v>94</v>
      </c>
      <c r="C54" s="109" t="s">
        <v>98</v>
      </c>
      <c r="D54" s="109" t="s">
        <v>96</v>
      </c>
      <c r="E54" s="110" t="s">
        <v>97</v>
      </c>
      <c r="F54" s="109" t="s">
        <v>84</v>
      </c>
      <c r="G54" s="111" t="s">
        <v>77</v>
      </c>
      <c r="H54" s="86" t="s">
        <v>100</v>
      </c>
      <c r="I54" s="112" t="s">
        <v>90</v>
      </c>
      <c r="J54" s="110" t="s">
        <v>83</v>
      </c>
    </row>
    <row r="55" spans="1:10" ht="33.75" customHeight="1" x14ac:dyDescent="0.25">
      <c r="A55" s="6">
        <v>21</v>
      </c>
      <c r="B55" s="12"/>
      <c r="C55" s="8"/>
      <c r="D55" s="11"/>
      <c r="E55" s="10"/>
      <c r="F55" s="12"/>
      <c r="G55" s="29">
        <v>0</v>
      </c>
      <c r="H55" s="13">
        <f t="shared" ref="H55:H74" si="2">IFERROR(I55/G55,0)</f>
        <v>0</v>
      </c>
      <c r="I55" s="28">
        <v>0</v>
      </c>
      <c r="J55" s="14"/>
    </row>
    <row r="56" spans="1:10" ht="33.75" customHeight="1" x14ac:dyDescent="0.25">
      <c r="A56" s="6">
        <v>22</v>
      </c>
      <c r="B56" s="12"/>
      <c r="C56" s="8"/>
      <c r="D56" s="12"/>
      <c r="E56" s="10"/>
      <c r="F56" s="12"/>
      <c r="G56" s="29">
        <v>0</v>
      </c>
      <c r="H56" s="13">
        <f t="shared" si="2"/>
        <v>0</v>
      </c>
      <c r="I56" s="28">
        <v>0</v>
      </c>
      <c r="J56" s="14"/>
    </row>
    <row r="57" spans="1:10" ht="33.75" customHeight="1" x14ac:dyDescent="0.25">
      <c r="A57" s="6">
        <v>23</v>
      </c>
      <c r="B57" s="12"/>
      <c r="C57" s="8"/>
      <c r="D57" s="11"/>
      <c r="E57" s="10"/>
      <c r="F57" s="12"/>
      <c r="G57" s="29">
        <v>0</v>
      </c>
      <c r="H57" s="13">
        <f t="shared" si="2"/>
        <v>0</v>
      </c>
      <c r="I57" s="28">
        <v>0</v>
      </c>
      <c r="J57" s="14"/>
    </row>
    <row r="58" spans="1:10" ht="33.75" customHeight="1" x14ac:dyDescent="0.25">
      <c r="A58" s="6">
        <f t="shared" ref="A58:A74" si="3">A57+1</f>
        <v>24</v>
      </c>
      <c r="B58" s="12"/>
      <c r="C58" s="8"/>
      <c r="D58" s="12"/>
      <c r="E58" s="10"/>
      <c r="F58" s="12"/>
      <c r="G58" s="29">
        <v>0</v>
      </c>
      <c r="H58" s="13">
        <f t="shared" si="2"/>
        <v>0</v>
      </c>
      <c r="I58" s="28">
        <v>0</v>
      </c>
      <c r="J58" s="14"/>
    </row>
    <row r="59" spans="1:10" ht="33.75" customHeight="1" x14ac:dyDescent="0.25">
      <c r="A59" s="6">
        <f t="shared" si="3"/>
        <v>25</v>
      </c>
      <c r="B59" s="12"/>
      <c r="C59" s="8"/>
      <c r="D59" s="11"/>
      <c r="E59" s="10"/>
      <c r="F59" s="12"/>
      <c r="G59" s="29">
        <v>0</v>
      </c>
      <c r="H59" s="13">
        <f t="shared" si="2"/>
        <v>0</v>
      </c>
      <c r="I59" s="28">
        <v>0</v>
      </c>
      <c r="J59" s="14"/>
    </row>
    <row r="60" spans="1:10" ht="33.75" customHeight="1" x14ac:dyDescent="0.25">
      <c r="A60" s="6">
        <f t="shared" si="3"/>
        <v>26</v>
      </c>
      <c r="B60" s="12"/>
      <c r="C60" s="8"/>
      <c r="D60" s="12"/>
      <c r="E60" s="10"/>
      <c r="F60" s="12"/>
      <c r="G60" s="29">
        <v>0</v>
      </c>
      <c r="H60" s="13">
        <f t="shared" si="2"/>
        <v>0</v>
      </c>
      <c r="I60" s="28">
        <v>0</v>
      </c>
      <c r="J60" s="14"/>
    </row>
    <row r="61" spans="1:10" ht="33.75" customHeight="1" x14ac:dyDescent="0.25">
      <c r="A61" s="6">
        <f t="shared" si="3"/>
        <v>27</v>
      </c>
      <c r="B61" s="12"/>
      <c r="C61" s="8"/>
      <c r="D61" s="11"/>
      <c r="E61" s="10"/>
      <c r="F61" s="12"/>
      <c r="G61" s="29">
        <v>0</v>
      </c>
      <c r="H61" s="13">
        <f t="shared" si="2"/>
        <v>0</v>
      </c>
      <c r="I61" s="28">
        <v>0</v>
      </c>
      <c r="J61" s="14"/>
    </row>
    <row r="62" spans="1:10" ht="33.75" customHeight="1" x14ac:dyDescent="0.25">
      <c r="A62" s="6">
        <f t="shared" si="3"/>
        <v>28</v>
      </c>
      <c r="B62" s="12"/>
      <c r="C62" s="8"/>
      <c r="D62" s="12"/>
      <c r="E62" s="10"/>
      <c r="F62" s="12"/>
      <c r="G62" s="29">
        <v>0</v>
      </c>
      <c r="H62" s="13">
        <f t="shared" si="2"/>
        <v>0</v>
      </c>
      <c r="I62" s="28">
        <v>0</v>
      </c>
      <c r="J62" s="14"/>
    </row>
    <row r="63" spans="1:10" ht="33.75" customHeight="1" x14ac:dyDescent="0.25">
      <c r="A63" s="6">
        <f t="shared" si="3"/>
        <v>29</v>
      </c>
      <c r="B63" s="12"/>
      <c r="C63" s="8"/>
      <c r="D63" s="11"/>
      <c r="E63" s="10"/>
      <c r="F63" s="12"/>
      <c r="G63" s="29">
        <v>0</v>
      </c>
      <c r="H63" s="13">
        <f t="shared" si="2"/>
        <v>0</v>
      </c>
      <c r="I63" s="28">
        <v>0</v>
      </c>
      <c r="J63" s="14"/>
    </row>
    <row r="64" spans="1:10" ht="33.75" customHeight="1" x14ac:dyDescent="0.25">
      <c r="A64" s="6">
        <f t="shared" si="3"/>
        <v>30</v>
      </c>
      <c r="B64" s="12"/>
      <c r="C64" s="8"/>
      <c r="D64" s="12"/>
      <c r="E64" s="10"/>
      <c r="F64" s="12"/>
      <c r="G64" s="29">
        <v>0</v>
      </c>
      <c r="H64" s="13">
        <f t="shared" si="2"/>
        <v>0</v>
      </c>
      <c r="I64" s="28">
        <v>0</v>
      </c>
      <c r="J64" s="14"/>
    </row>
    <row r="65" spans="1:10" ht="33.75" customHeight="1" x14ac:dyDescent="0.25">
      <c r="A65" s="6">
        <f t="shared" si="3"/>
        <v>31</v>
      </c>
      <c r="B65" s="12"/>
      <c r="C65" s="8"/>
      <c r="D65" s="11"/>
      <c r="E65" s="10"/>
      <c r="F65" s="12"/>
      <c r="G65" s="29">
        <v>0</v>
      </c>
      <c r="H65" s="13">
        <f t="shared" si="2"/>
        <v>0</v>
      </c>
      <c r="I65" s="28">
        <v>0</v>
      </c>
      <c r="J65" s="14"/>
    </row>
    <row r="66" spans="1:10" ht="33.75" customHeight="1" x14ac:dyDescent="0.25">
      <c r="A66" s="6">
        <f t="shared" si="3"/>
        <v>32</v>
      </c>
      <c r="B66" s="12"/>
      <c r="C66" s="8"/>
      <c r="D66" s="12"/>
      <c r="E66" s="10"/>
      <c r="F66" s="12"/>
      <c r="G66" s="29">
        <v>0</v>
      </c>
      <c r="H66" s="13">
        <f t="shared" si="2"/>
        <v>0</v>
      </c>
      <c r="I66" s="28">
        <v>0</v>
      </c>
      <c r="J66" s="14"/>
    </row>
    <row r="67" spans="1:10" ht="33.75" customHeight="1" x14ac:dyDescent="0.25">
      <c r="A67" s="6">
        <f t="shared" si="3"/>
        <v>33</v>
      </c>
      <c r="B67" s="12"/>
      <c r="C67" s="8"/>
      <c r="D67" s="11"/>
      <c r="E67" s="10"/>
      <c r="F67" s="12"/>
      <c r="G67" s="29">
        <v>0</v>
      </c>
      <c r="H67" s="13">
        <f t="shared" si="2"/>
        <v>0</v>
      </c>
      <c r="I67" s="28">
        <v>0</v>
      </c>
      <c r="J67" s="14"/>
    </row>
    <row r="68" spans="1:10" ht="33.75" customHeight="1" x14ac:dyDescent="0.25">
      <c r="A68" s="6">
        <f t="shared" si="3"/>
        <v>34</v>
      </c>
      <c r="B68" s="12"/>
      <c r="C68" s="8"/>
      <c r="D68" s="12"/>
      <c r="E68" s="10"/>
      <c r="F68" s="12"/>
      <c r="G68" s="29">
        <v>0</v>
      </c>
      <c r="H68" s="13">
        <f t="shared" si="2"/>
        <v>0</v>
      </c>
      <c r="I68" s="28">
        <v>0</v>
      </c>
      <c r="J68" s="14"/>
    </row>
    <row r="69" spans="1:10" ht="33.75" customHeight="1" x14ac:dyDescent="0.25">
      <c r="A69" s="6">
        <f t="shared" si="3"/>
        <v>35</v>
      </c>
      <c r="B69" s="12"/>
      <c r="C69" s="8"/>
      <c r="D69" s="11"/>
      <c r="E69" s="10"/>
      <c r="F69" s="12"/>
      <c r="G69" s="29">
        <v>0</v>
      </c>
      <c r="H69" s="13">
        <f t="shared" si="2"/>
        <v>0</v>
      </c>
      <c r="I69" s="28">
        <v>0</v>
      </c>
      <c r="J69" s="14"/>
    </row>
    <row r="70" spans="1:10" ht="33.75" customHeight="1" x14ac:dyDescent="0.25">
      <c r="A70" s="6">
        <f t="shared" si="3"/>
        <v>36</v>
      </c>
      <c r="B70" s="12"/>
      <c r="C70" s="8"/>
      <c r="D70" s="12"/>
      <c r="E70" s="10"/>
      <c r="F70" s="12"/>
      <c r="G70" s="29">
        <v>0</v>
      </c>
      <c r="H70" s="13">
        <f t="shared" si="2"/>
        <v>0</v>
      </c>
      <c r="I70" s="28">
        <v>0</v>
      </c>
      <c r="J70" s="14"/>
    </row>
    <row r="71" spans="1:10" ht="33.75" customHeight="1" x14ac:dyDescent="0.25">
      <c r="A71" s="6">
        <f t="shared" si="3"/>
        <v>37</v>
      </c>
      <c r="B71" s="12"/>
      <c r="C71" s="8"/>
      <c r="D71" s="11"/>
      <c r="E71" s="10"/>
      <c r="F71" s="12"/>
      <c r="G71" s="29">
        <v>0</v>
      </c>
      <c r="H71" s="13">
        <f t="shared" si="2"/>
        <v>0</v>
      </c>
      <c r="I71" s="28">
        <v>0</v>
      </c>
      <c r="J71" s="14"/>
    </row>
    <row r="72" spans="1:10" ht="33.75" customHeight="1" x14ac:dyDescent="0.25">
      <c r="A72" s="6">
        <f t="shared" si="3"/>
        <v>38</v>
      </c>
      <c r="B72" s="12"/>
      <c r="C72" s="8"/>
      <c r="D72" s="12"/>
      <c r="E72" s="10"/>
      <c r="F72" s="12"/>
      <c r="G72" s="29">
        <v>0</v>
      </c>
      <c r="H72" s="13">
        <f t="shared" si="2"/>
        <v>0</v>
      </c>
      <c r="I72" s="28">
        <v>0</v>
      </c>
      <c r="J72" s="14"/>
    </row>
    <row r="73" spans="1:10" ht="33.75" customHeight="1" x14ac:dyDescent="0.25">
      <c r="A73" s="6">
        <f t="shared" si="3"/>
        <v>39</v>
      </c>
      <c r="B73" s="12"/>
      <c r="C73" s="8"/>
      <c r="D73" s="11"/>
      <c r="E73" s="10"/>
      <c r="F73" s="12"/>
      <c r="G73" s="29">
        <v>0</v>
      </c>
      <c r="H73" s="13">
        <f t="shared" si="2"/>
        <v>0</v>
      </c>
      <c r="I73" s="28">
        <v>0</v>
      </c>
      <c r="J73" s="14"/>
    </row>
    <row r="74" spans="1:10" ht="33.75" customHeight="1" thickBot="1" x14ac:dyDescent="0.3">
      <c r="A74" s="6">
        <f t="shared" si="3"/>
        <v>40</v>
      </c>
      <c r="B74" s="12"/>
      <c r="C74" s="8"/>
      <c r="D74" s="71"/>
      <c r="E74" s="10"/>
      <c r="F74" s="12"/>
      <c r="G74" s="29">
        <v>0</v>
      </c>
      <c r="H74" s="13">
        <f t="shared" si="2"/>
        <v>0</v>
      </c>
      <c r="I74" s="28">
        <v>0</v>
      </c>
      <c r="J74" s="14"/>
    </row>
    <row r="75" spans="1:10" ht="36" customHeight="1" thickBot="1" x14ac:dyDescent="0.3">
      <c r="A75" s="142"/>
      <c r="B75" s="143"/>
      <c r="C75" s="68"/>
      <c r="D75" s="69"/>
      <c r="E75" s="34"/>
      <c r="F75" s="38"/>
      <c r="G75" s="39"/>
      <c r="H75" s="159" t="s">
        <v>58</v>
      </c>
      <c r="I75" s="160"/>
      <c r="J75" s="40">
        <f>SUM(Table1422[Amount 
Paid by SOS ])</f>
        <v>0</v>
      </c>
    </row>
    <row r="76" spans="1:10" x14ac:dyDescent="0.25">
      <c r="F76" s="33"/>
      <c r="G76" s="20"/>
      <c r="H76" s="20"/>
      <c r="I76" s="7"/>
    </row>
    <row r="77" spans="1:10" x14ac:dyDescent="0.25">
      <c r="F77" s="33"/>
      <c r="G77" s="20"/>
      <c r="H77" s="20"/>
      <c r="I77" s="7"/>
    </row>
    <row r="78" spans="1:10" x14ac:dyDescent="0.25">
      <c r="F78" s="33"/>
      <c r="G78" s="20"/>
      <c r="H78" s="20"/>
      <c r="I78" s="7"/>
    </row>
    <row r="79" spans="1:10" x14ac:dyDescent="0.25">
      <c r="F79" s="33"/>
      <c r="G79" s="20"/>
      <c r="H79" s="20"/>
      <c r="I79" s="7"/>
    </row>
    <row r="80" spans="1:10" x14ac:dyDescent="0.25">
      <c r="F80" s="33"/>
      <c r="G80" s="20"/>
      <c r="H80" s="20"/>
      <c r="I80" s="7"/>
    </row>
    <row r="81" spans="1:10" x14ac:dyDescent="0.25">
      <c r="F81" s="33"/>
      <c r="G81" s="20"/>
      <c r="H81" s="20"/>
      <c r="I81" s="7"/>
    </row>
    <row r="82" spans="1:10" x14ac:dyDescent="0.25">
      <c r="F82" s="33"/>
      <c r="G82" s="20"/>
      <c r="H82" s="20"/>
      <c r="I82" s="7"/>
    </row>
    <row r="83" spans="1:10" x14ac:dyDescent="0.25">
      <c r="F83" s="33"/>
      <c r="G83" s="20"/>
      <c r="H83" s="20"/>
      <c r="I83" s="7"/>
    </row>
    <row r="84" spans="1:10" x14ac:dyDescent="0.25">
      <c r="F84" s="33"/>
      <c r="G84" s="20"/>
      <c r="H84" s="20"/>
      <c r="I84" s="7"/>
    </row>
    <row r="85" spans="1:10" x14ac:dyDescent="0.25">
      <c r="F85" s="33"/>
      <c r="G85" s="20"/>
      <c r="H85" s="20"/>
      <c r="I85" s="7"/>
    </row>
    <row r="86" spans="1:10" x14ac:dyDescent="0.25">
      <c r="F86" s="33"/>
      <c r="G86" s="20"/>
      <c r="H86" s="20"/>
      <c r="I86" s="7"/>
    </row>
    <row r="87" spans="1:10" x14ac:dyDescent="0.25">
      <c r="F87" s="33"/>
      <c r="G87" s="20"/>
      <c r="H87" s="20"/>
      <c r="I87" s="7"/>
    </row>
    <row r="89" spans="1:10" x14ac:dyDescent="0.25">
      <c r="A89" s="135" t="s">
        <v>9</v>
      </c>
      <c r="B89" s="135"/>
      <c r="C89" s="44" t="s">
        <v>66</v>
      </c>
      <c r="D89" s="42" t="s">
        <v>67</v>
      </c>
    </row>
    <row r="90" spans="1:10" ht="27.75" customHeight="1" x14ac:dyDescent="0.25">
      <c r="A90" s="135"/>
      <c r="B90" s="135"/>
      <c r="C90" s="37">
        <f>'Back Up Summary'!G7</f>
        <v>0</v>
      </c>
      <c r="D90" s="37">
        <f>'Back Up Summary'!H7</f>
        <v>0</v>
      </c>
      <c r="E90" s="15"/>
      <c r="F90" s="15"/>
      <c r="G90" s="26"/>
      <c r="H90" s="26"/>
      <c r="I90" s="26"/>
      <c r="J90" s="26"/>
    </row>
    <row r="91" spans="1:10" ht="27.75" customHeight="1" x14ac:dyDescent="0.25">
      <c r="A91" s="135" t="s">
        <v>7</v>
      </c>
      <c r="B91" s="135"/>
      <c r="C91" s="134">
        <f>C8</f>
        <v>0</v>
      </c>
      <c r="D91" s="134"/>
      <c r="E91" s="15"/>
      <c r="F91" s="16"/>
      <c r="G91" s="16"/>
      <c r="H91" s="16"/>
      <c r="I91" s="16"/>
      <c r="J91" s="16"/>
    </row>
    <row r="92" spans="1:10" ht="27.75" customHeight="1" x14ac:dyDescent="0.25">
      <c r="A92" s="135" t="s">
        <v>8</v>
      </c>
      <c r="B92" s="135"/>
      <c r="C92" s="134">
        <f>C9</f>
        <v>0</v>
      </c>
      <c r="D92" s="134"/>
      <c r="E92" s="16"/>
      <c r="F92" s="16"/>
      <c r="G92" s="16"/>
      <c r="H92" s="16"/>
      <c r="I92" s="16"/>
      <c r="J92" s="16"/>
    </row>
    <row r="93" spans="1:10" ht="18" customHeight="1" x14ac:dyDescent="0.25">
      <c r="A93" s="161"/>
      <c r="B93" s="161"/>
      <c r="C93" s="162"/>
      <c r="D93" s="162"/>
      <c r="E93" s="16"/>
      <c r="F93" s="16"/>
      <c r="G93" s="16"/>
      <c r="H93" s="16"/>
      <c r="I93" s="15"/>
      <c r="J93" s="15"/>
    </row>
    <row r="94" spans="1:10" ht="56.25" customHeight="1" x14ac:dyDescent="0.25">
      <c r="A94" s="97" t="s">
        <v>0</v>
      </c>
      <c r="B94" s="98" t="s">
        <v>1</v>
      </c>
      <c r="C94" s="98" t="s">
        <v>76</v>
      </c>
      <c r="D94" s="98" t="s">
        <v>3</v>
      </c>
      <c r="E94" s="98" t="s">
        <v>2</v>
      </c>
      <c r="F94" s="98" t="s">
        <v>12</v>
      </c>
      <c r="G94" s="98" t="s">
        <v>4</v>
      </c>
      <c r="H94" s="99" t="s">
        <v>89</v>
      </c>
      <c r="I94" s="98" t="s">
        <v>92</v>
      </c>
      <c r="J94" s="100" t="s">
        <v>10</v>
      </c>
    </row>
    <row r="95" spans="1:10" ht="78" customHeight="1" x14ac:dyDescent="0.25">
      <c r="A95" s="93"/>
      <c r="B95" s="105" t="s">
        <v>94</v>
      </c>
      <c r="C95" s="105" t="s">
        <v>99</v>
      </c>
      <c r="D95" s="105" t="s">
        <v>96</v>
      </c>
      <c r="E95" s="106" t="s">
        <v>97</v>
      </c>
      <c r="F95" s="105" t="s">
        <v>84</v>
      </c>
      <c r="G95" s="107" t="s">
        <v>77</v>
      </c>
      <c r="H95" s="94" t="s">
        <v>100</v>
      </c>
      <c r="I95" s="108" t="s">
        <v>90</v>
      </c>
      <c r="J95" s="106" t="s">
        <v>83</v>
      </c>
    </row>
    <row r="96" spans="1:10" ht="33.75" customHeight="1" x14ac:dyDescent="0.25">
      <c r="A96" s="6">
        <v>41</v>
      </c>
      <c r="B96" s="12"/>
      <c r="C96" s="8"/>
      <c r="D96" s="11"/>
      <c r="E96" s="10"/>
      <c r="F96" s="12"/>
      <c r="G96" s="29">
        <v>0</v>
      </c>
      <c r="H96" s="13">
        <f t="shared" ref="H96:H115" si="4">IFERROR(I96/G96,0)</f>
        <v>0</v>
      </c>
      <c r="I96" s="28">
        <v>0</v>
      </c>
      <c r="J96" s="14"/>
    </row>
    <row r="97" spans="1:10" ht="33.75" customHeight="1" x14ac:dyDescent="0.25">
      <c r="A97" s="6">
        <v>42</v>
      </c>
      <c r="B97" s="12"/>
      <c r="C97" s="8"/>
      <c r="D97" s="12"/>
      <c r="E97" s="10"/>
      <c r="F97" s="12"/>
      <c r="G97" s="29">
        <v>0</v>
      </c>
      <c r="H97" s="13">
        <f t="shared" si="4"/>
        <v>0</v>
      </c>
      <c r="I97" s="28">
        <v>0</v>
      </c>
      <c r="J97" s="14"/>
    </row>
    <row r="98" spans="1:10" ht="33.75" customHeight="1" x14ac:dyDescent="0.25">
      <c r="A98" s="6">
        <f t="shared" ref="A98:A115" si="5">A97+1</f>
        <v>43</v>
      </c>
      <c r="B98" s="12"/>
      <c r="C98" s="8"/>
      <c r="D98" s="11"/>
      <c r="E98" s="10"/>
      <c r="F98" s="12"/>
      <c r="G98" s="29">
        <v>0</v>
      </c>
      <c r="H98" s="13">
        <f t="shared" si="4"/>
        <v>0</v>
      </c>
      <c r="I98" s="28">
        <v>0</v>
      </c>
      <c r="J98" s="14"/>
    </row>
    <row r="99" spans="1:10" ht="33.75" customHeight="1" x14ac:dyDescent="0.25">
      <c r="A99" s="6">
        <f t="shared" si="5"/>
        <v>44</v>
      </c>
      <c r="B99" s="12"/>
      <c r="C99" s="8"/>
      <c r="D99" s="12"/>
      <c r="E99" s="10"/>
      <c r="F99" s="12"/>
      <c r="G99" s="29">
        <v>0</v>
      </c>
      <c r="H99" s="13">
        <f t="shared" si="4"/>
        <v>0</v>
      </c>
      <c r="I99" s="28">
        <v>0</v>
      </c>
      <c r="J99" s="14"/>
    </row>
    <row r="100" spans="1:10" ht="33.75" customHeight="1" x14ac:dyDescent="0.25">
      <c r="A100" s="6">
        <f t="shared" si="5"/>
        <v>45</v>
      </c>
      <c r="B100" s="12"/>
      <c r="C100" s="8"/>
      <c r="D100" s="11"/>
      <c r="E100" s="10"/>
      <c r="F100" s="12"/>
      <c r="G100" s="29">
        <v>0</v>
      </c>
      <c r="H100" s="13">
        <f t="shared" si="4"/>
        <v>0</v>
      </c>
      <c r="I100" s="28">
        <v>0</v>
      </c>
      <c r="J100" s="14"/>
    </row>
    <row r="101" spans="1:10" ht="33.75" customHeight="1" x14ac:dyDescent="0.25">
      <c r="A101" s="6">
        <f t="shared" si="5"/>
        <v>46</v>
      </c>
      <c r="B101" s="12"/>
      <c r="C101" s="8"/>
      <c r="D101" s="12"/>
      <c r="E101" s="10"/>
      <c r="F101" s="12"/>
      <c r="G101" s="29">
        <v>0</v>
      </c>
      <c r="H101" s="13">
        <f t="shared" si="4"/>
        <v>0</v>
      </c>
      <c r="I101" s="28">
        <v>0</v>
      </c>
      <c r="J101" s="14"/>
    </row>
    <row r="102" spans="1:10" ht="33.75" customHeight="1" x14ac:dyDescent="0.25">
      <c r="A102" s="6">
        <f t="shared" si="5"/>
        <v>47</v>
      </c>
      <c r="B102" s="12"/>
      <c r="C102" s="8"/>
      <c r="D102" s="11"/>
      <c r="E102" s="10"/>
      <c r="F102" s="12"/>
      <c r="G102" s="29">
        <v>0</v>
      </c>
      <c r="H102" s="13">
        <f t="shared" si="4"/>
        <v>0</v>
      </c>
      <c r="I102" s="28">
        <v>0</v>
      </c>
      <c r="J102" s="14"/>
    </row>
    <row r="103" spans="1:10" ht="33.75" customHeight="1" x14ac:dyDescent="0.25">
      <c r="A103" s="6">
        <f t="shared" si="5"/>
        <v>48</v>
      </c>
      <c r="B103" s="12"/>
      <c r="C103" s="8"/>
      <c r="D103" s="12"/>
      <c r="E103" s="10"/>
      <c r="F103" s="12"/>
      <c r="G103" s="29">
        <v>0</v>
      </c>
      <c r="H103" s="13">
        <f t="shared" si="4"/>
        <v>0</v>
      </c>
      <c r="I103" s="28">
        <v>0</v>
      </c>
      <c r="J103" s="14"/>
    </row>
    <row r="104" spans="1:10" ht="33.75" customHeight="1" x14ac:dyDescent="0.25">
      <c r="A104" s="6">
        <f t="shared" si="5"/>
        <v>49</v>
      </c>
      <c r="B104" s="12"/>
      <c r="C104" s="8"/>
      <c r="D104" s="11"/>
      <c r="E104" s="10"/>
      <c r="F104" s="12"/>
      <c r="G104" s="29">
        <v>0</v>
      </c>
      <c r="H104" s="13">
        <f t="shared" si="4"/>
        <v>0</v>
      </c>
      <c r="I104" s="28">
        <v>0</v>
      </c>
      <c r="J104" s="14"/>
    </row>
    <row r="105" spans="1:10" ht="33.75" customHeight="1" x14ac:dyDescent="0.25">
      <c r="A105" s="6">
        <f t="shared" si="5"/>
        <v>50</v>
      </c>
      <c r="B105" s="12"/>
      <c r="C105" s="8"/>
      <c r="D105" s="12"/>
      <c r="E105" s="10"/>
      <c r="F105" s="12"/>
      <c r="G105" s="29">
        <v>0</v>
      </c>
      <c r="H105" s="13">
        <f t="shared" si="4"/>
        <v>0</v>
      </c>
      <c r="I105" s="28">
        <v>0</v>
      </c>
      <c r="J105" s="14"/>
    </row>
    <row r="106" spans="1:10" ht="33.75" customHeight="1" x14ac:dyDescent="0.25">
      <c r="A106" s="6">
        <f t="shared" si="5"/>
        <v>51</v>
      </c>
      <c r="B106" s="12"/>
      <c r="C106" s="8"/>
      <c r="D106" s="11"/>
      <c r="E106" s="10"/>
      <c r="F106" s="12"/>
      <c r="G106" s="29">
        <v>0</v>
      </c>
      <c r="H106" s="13">
        <f t="shared" si="4"/>
        <v>0</v>
      </c>
      <c r="I106" s="28">
        <v>0</v>
      </c>
      <c r="J106" s="14"/>
    </row>
    <row r="107" spans="1:10" ht="33.75" customHeight="1" x14ac:dyDescent="0.25">
      <c r="A107" s="6">
        <f t="shared" si="5"/>
        <v>52</v>
      </c>
      <c r="B107" s="12"/>
      <c r="C107" s="8"/>
      <c r="D107" s="12"/>
      <c r="E107" s="10"/>
      <c r="F107" s="12"/>
      <c r="G107" s="29">
        <v>0</v>
      </c>
      <c r="H107" s="13">
        <f t="shared" si="4"/>
        <v>0</v>
      </c>
      <c r="I107" s="28">
        <v>0</v>
      </c>
      <c r="J107" s="14"/>
    </row>
    <row r="108" spans="1:10" ht="33.75" customHeight="1" x14ac:dyDescent="0.25">
      <c r="A108" s="6">
        <f t="shared" si="5"/>
        <v>53</v>
      </c>
      <c r="B108" s="12"/>
      <c r="C108" s="8"/>
      <c r="D108" s="11"/>
      <c r="E108" s="10"/>
      <c r="F108" s="12"/>
      <c r="G108" s="29">
        <v>0</v>
      </c>
      <c r="H108" s="13">
        <f t="shared" si="4"/>
        <v>0</v>
      </c>
      <c r="I108" s="28">
        <v>0</v>
      </c>
      <c r="J108" s="14"/>
    </row>
    <row r="109" spans="1:10" ht="33.75" customHeight="1" x14ac:dyDescent="0.25">
      <c r="A109" s="6">
        <f t="shared" si="5"/>
        <v>54</v>
      </c>
      <c r="B109" s="12"/>
      <c r="C109" s="8"/>
      <c r="D109" s="12"/>
      <c r="E109" s="10"/>
      <c r="F109" s="12"/>
      <c r="G109" s="29">
        <v>0</v>
      </c>
      <c r="H109" s="13">
        <f t="shared" si="4"/>
        <v>0</v>
      </c>
      <c r="I109" s="28">
        <v>0</v>
      </c>
      <c r="J109" s="14"/>
    </row>
    <row r="110" spans="1:10" ht="33.75" customHeight="1" x14ac:dyDescent="0.25">
      <c r="A110" s="6">
        <f t="shared" si="5"/>
        <v>55</v>
      </c>
      <c r="B110" s="12"/>
      <c r="C110" s="8"/>
      <c r="D110" s="11"/>
      <c r="E110" s="10"/>
      <c r="F110" s="12"/>
      <c r="G110" s="29">
        <v>0</v>
      </c>
      <c r="H110" s="13">
        <f t="shared" si="4"/>
        <v>0</v>
      </c>
      <c r="I110" s="28">
        <v>0</v>
      </c>
      <c r="J110" s="14"/>
    </row>
    <row r="111" spans="1:10" ht="33.75" customHeight="1" x14ac:dyDescent="0.25">
      <c r="A111" s="6">
        <f t="shared" si="5"/>
        <v>56</v>
      </c>
      <c r="B111" s="12"/>
      <c r="C111" s="8"/>
      <c r="D111" s="12"/>
      <c r="E111" s="10"/>
      <c r="F111" s="12"/>
      <c r="G111" s="29">
        <v>0</v>
      </c>
      <c r="H111" s="13">
        <f t="shared" si="4"/>
        <v>0</v>
      </c>
      <c r="I111" s="28">
        <v>0</v>
      </c>
      <c r="J111" s="14"/>
    </row>
    <row r="112" spans="1:10" ht="33.75" customHeight="1" x14ac:dyDescent="0.25">
      <c r="A112" s="6">
        <f t="shared" si="5"/>
        <v>57</v>
      </c>
      <c r="B112" s="12"/>
      <c r="C112" s="8"/>
      <c r="D112" s="11"/>
      <c r="E112" s="10"/>
      <c r="F112" s="12"/>
      <c r="G112" s="29">
        <v>0</v>
      </c>
      <c r="H112" s="13">
        <f t="shared" si="4"/>
        <v>0</v>
      </c>
      <c r="I112" s="28">
        <v>0</v>
      </c>
      <c r="J112" s="14"/>
    </row>
    <row r="113" spans="1:10" ht="33.75" customHeight="1" x14ac:dyDescent="0.25">
      <c r="A113" s="6">
        <f t="shared" si="5"/>
        <v>58</v>
      </c>
      <c r="B113" s="12"/>
      <c r="C113" s="8"/>
      <c r="D113" s="12"/>
      <c r="E113" s="10"/>
      <c r="F113" s="12"/>
      <c r="G113" s="29">
        <v>0</v>
      </c>
      <c r="H113" s="13">
        <f t="shared" si="4"/>
        <v>0</v>
      </c>
      <c r="I113" s="28">
        <v>0</v>
      </c>
      <c r="J113" s="14"/>
    </row>
    <row r="114" spans="1:10" ht="33.75" customHeight="1" x14ac:dyDescent="0.25">
      <c r="A114" s="6">
        <f t="shared" si="5"/>
        <v>59</v>
      </c>
      <c r="B114" s="12"/>
      <c r="C114" s="8"/>
      <c r="D114" s="11"/>
      <c r="E114" s="10"/>
      <c r="F114" s="12"/>
      <c r="G114" s="29">
        <v>0</v>
      </c>
      <c r="H114" s="13">
        <f t="shared" si="4"/>
        <v>0</v>
      </c>
      <c r="I114" s="28">
        <v>0</v>
      </c>
      <c r="J114" s="14"/>
    </row>
    <row r="115" spans="1:10" ht="33.75" customHeight="1" thickBot="1" x14ac:dyDescent="0.3">
      <c r="A115" s="6">
        <f t="shared" si="5"/>
        <v>60</v>
      </c>
      <c r="B115" s="12"/>
      <c r="C115" s="8"/>
      <c r="D115" s="71"/>
      <c r="E115" s="10"/>
      <c r="F115" s="12"/>
      <c r="G115" s="29">
        <v>0</v>
      </c>
      <c r="H115" s="13">
        <f t="shared" si="4"/>
        <v>0</v>
      </c>
      <c r="I115" s="28">
        <v>0</v>
      </c>
      <c r="J115" s="14"/>
    </row>
    <row r="116" spans="1:10" ht="36" customHeight="1" thickBot="1" x14ac:dyDescent="0.3">
      <c r="A116" s="142"/>
      <c r="B116" s="143"/>
      <c r="C116" s="68"/>
      <c r="D116" s="69"/>
      <c r="E116" s="34"/>
      <c r="F116" s="38"/>
      <c r="G116" s="39"/>
      <c r="H116" s="159" t="s">
        <v>59</v>
      </c>
      <c r="I116" s="160"/>
      <c r="J116" s="40">
        <f>SUM(Table141521[Amount 
Paid by SOS])</f>
        <v>0</v>
      </c>
    </row>
    <row r="117" spans="1:10" x14ac:dyDescent="0.25">
      <c r="F117" s="33"/>
      <c r="G117" s="20"/>
      <c r="H117" s="20"/>
      <c r="I117" s="7"/>
    </row>
    <row r="118" spans="1:10" x14ac:dyDescent="0.25">
      <c r="F118" s="33"/>
      <c r="G118" s="20"/>
      <c r="H118" s="20"/>
      <c r="I118" s="7"/>
    </row>
    <row r="119" spans="1:10" x14ac:dyDescent="0.25">
      <c r="F119" s="33"/>
      <c r="G119" s="20"/>
      <c r="H119" s="20"/>
      <c r="I119" s="7"/>
    </row>
    <row r="120" spans="1:10" x14ac:dyDescent="0.25">
      <c r="F120" s="33"/>
      <c r="G120" s="20"/>
      <c r="H120" s="20"/>
      <c r="I120" s="7"/>
    </row>
    <row r="121" spans="1:10" x14ac:dyDescent="0.25">
      <c r="F121" s="33"/>
      <c r="G121" s="20"/>
      <c r="H121" s="20"/>
      <c r="I121" s="7"/>
    </row>
    <row r="122" spans="1:10" x14ac:dyDescent="0.25">
      <c r="F122" s="33"/>
      <c r="G122" s="20"/>
      <c r="H122" s="20"/>
      <c r="I122" s="7"/>
    </row>
    <row r="123" spans="1:10" x14ac:dyDescent="0.25">
      <c r="F123" s="33"/>
      <c r="G123" s="20"/>
      <c r="H123" s="20"/>
      <c r="I123" s="7"/>
    </row>
    <row r="124" spans="1:10" x14ac:dyDescent="0.25">
      <c r="F124" s="33"/>
      <c r="G124" s="20"/>
      <c r="H124" s="20"/>
      <c r="I124" s="7"/>
    </row>
    <row r="125" spans="1:10" x14ac:dyDescent="0.25">
      <c r="F125" s="33"/>
      <c r="G125" s="20"/>
      <c r="H125" s="20"/>
      <c r="I125" s="7"/>
    </row>
    <row r="126" spans="1:10" x14ac:dyDescent="0.25">
      <c r="F126" s="33"/>
      <c r="G126" s="20"/>
      <c r="H126" s="20"/>
      <c r="I126" s="7"/>
    </row>
    <row r="127" spans="1:10" x14ac:dyDescent="0.25">
      <c r="F127" s="33"/>
      <c r="G127" s="20"/>
      <c r="H127" s="20"/>
      <c r="I127" s="7"/>
    </row>
    <row r="128" spans="1:10" x14ac:dyDescent="0.25">
      <c r="F128" s="33"/>
      <c r="G128" s="20"/>
      <c r="H128" s="20"/>
      <c r="I128" s="7"/>
    </row>
    <row r="129" spans="1:10" x14ac:dyDescent="0.25">
      <c r="F129" s="33"/>
      <c r="G129" s="20"/>
      <c r="H129" s="20"/>
      <c r="I129" s="7"/>
    </row>
    <row r="130" spans="1:10" x14ac:dyDescent="0.25">
      <c r="F130" s="33"/>
      <c r="G130" s="20"/>
      <c r="H130" s="20"/>
      <c r="I130" s="7"/>
    </row>
    <row r="131" spans="1:10" x14ac:dyDescent="0.25">
      <c r="F131" s="33"/>
      <c r="G131" s="20"/>
      <c r="H131" s="20"/>
      <c r="I131" s="7"/>
    </row>
    <row r="132" spans="1:10" x14ac:dyDescent="0.25">
      <c r="F132" s="33"/>
      <c r="G132" s="20"/>
      <c r="H132" s="20"/>
      <c r="I132" s="7"/>
    </row>
    <row r="133" spans="1:10" x14ac:dyDescent="0.25">
      <c r="F133" s="33"/>
      <c r="G133" s="20"/>
      <c r="H133" s="20"/>
      <c r="I133" s="7"/>
    </row>
    <row r="134" spans="1:10" x14ac:dyDescent="0.25">
      <c r="A134" s="135" t="s">
        <v>9</v>
      </c>
      <c r="B134" s="135"/>
      <c r="C134" s="44" t="s">
        <v>66</v>
      </c>
      <c r="D134" s="42" t="s">
        <v>67</v>
      </c>
    </row>
    <row r="135" spans="1:10" ht="27.75" customHeight="1" x14ac:dyDescent="0.25">
      <c r="A135" s="135"/>
      <c r="B135" s="135"/>
      <c r="C135" s="37">
        <f>'Back Up Summary'!G7</f>
        <v>0</v>
      </c>
      <c r="D135" s="37">
        <f>'Back Up Summary'!H7</f>
        <v>0</v>
      </c>
      <c r="E135" s="15"/>
      <c r="F135" s="15"/>
      <c r="G135" s="26"/>
      <c r="H135" s="26"/>
      <c r="I135" s="26"/>
      <c r="J135" s="26"/>
    </row>
    <row r="136" spans="1:10" ht="27.75" customHeight="1" x14ac:dyDescent="0.25">
      <c r="A136" s="135" t="s">
        <v>7</v>
      </c>
      <c r="B136" s="135"/>
      <c r="C136" s="134">
        <f>C8</f>
        <v>0</v>
      </c>
      <c r="D136" s="134"/>
      <c r="E136" s="15"/>
      <c r="F136" s="16"/>
      <c r="G136" s="16"/>
      <c r="H136" s="16"/>
      <c r="I136" s="16"/>
      <c r="J136" s="16"/>
    </row>
    <row r="137" spans="1:10" ht="27.75" customHeight="1" x14ac:dyDescent="0.25">
      <c r="A137" s="135" t="s">
        <v>8</v>
      </c>
      <c r="B137" s="135"/>
      <c r="C137" s="134">
        <f>C9</f>
        <v>0</v>
      </c>
      <c r="D137" s="134"/>
      <c r="E137" s="16"/>
      <c r="F137" s="16"/>
      <c r="G137" s="16"/>
      <c r="H137" s="16"/>
      <c r="I137" s="16"/>
      <c r="J137" s="16"/>
    </row>
    <row r="138" spans="1:10" ht="18" customHeight="1" x14ac:dyDescent="0.25">
      <c r="A138" s="161"/>
      <c r="B138" s="161"/>
      <c r="C138" s="162"/>
      <c r="D138" s="162"/>
      <c r="E138" s="16"/>
      <c r="F138" s="16"/>
      <c r="G138" s="16"/>
      <c r="H138" s="16"/>
      <c r="I138" s="15"/>
      <c r="J138" s="15"/>
    </row>
    <row r="139" spans="1:10" ht="51" customHeight="1" x14ac:dyDescent="0.25">
      <c r="A139" s="97" t="s">
        <v>0</v>
      </c>
      <c r="B139" s="98" t="s">
        <v>1</v>
      </c>
      <c r="C139" s="98" t="s">
        <v>76</v>
      </c>
      <c r="D139" s="98" t="s">
        <v>3</v>
      </c>
      <c r="E139" s="98" t="s">
        <v>2</v>
      </c>
      <c r="F139" s="98" t="s">
        <v>12</v>
      </c>
      <c r="G139" s="98" t="s">
        <v>4</v>
      </c>
      <c r="H139" s="99" t="s">
        <v>89</v>
      </c>
      <c r="I139" s="98" t="s">
        <v>88</v>
      </c>
      <c r="J139" s="100" t="s">
        <v>10</v>
      </c>
    </row>
    <row r="140" spans="1:10" ht="84" x14ac:dyDescent="0.25">
      <c r="A140" s="93"/>
      <c r="B140" s="105" t="s">
        <v>94</v>
      </c>
      <c r="C140" s="105" t="s">
        <v>98</v>
      </c>
      <c r="D140" s="105" t="s">
        <v>96</v>
      </c>
      <c r="E140" s="106" t="s">
        <v>97</v>
      </c>
      <c r="F140" s="105" t="s">
        <v>84</v>
      </c>
      <c r="G140" s="107" t="s">
        <v>77</v>
      </c>
      <c r="H140" s="94" t="s">
        <v>100</v>
      </c>
      <c r="I140" s="108" t="s">
        <v>90</v>
      </c>
      <c r="J140" s="106" t="s">
        <v>83</v>
      </c>
    </row>
    <row r="141" spans="1:10" ht="33.75" customHeight="1" x14ac:dyDescent="0.25">
      <c r="A141" s="6">
        <v>61</v>
      </c>
      <c r="B141" s="12"/>
      <c r="C141" s="8"/>
      <c r="D141" s="11"/>
      <c r="E141" s="10"/>
      <c r="F141" s="12"/>
      <c r="G141" s="29">
        <v>0</v>
      </c>
      <c r="H141" s="13">
        <f t="shared" ref="H141:H160" si="6">IFERROR(I141/G141,0)</f>
        <v>0</v>
      </c>
      <c r="I141" s="28">
        <v>0</v>
      </c>
      <c r="J141" s="14"/>
    </row>
    <row r="142" spans="1:10" ht="33.75" customHeight="1" x14ac:dyDescent="0.25">
      <c r="A142" s="6">
        <v>62</v>
      </c>
      <c r="B142" s="12"/>
      <c r="C142" s="8"/>
      <c r="D142" s="12"/>
      <c r="E142" s="10"/>
      <c r="F142" s="12"/>
      <c r="G142" s="29">
        <v>0</v>
      </c>
      <c r="H142" s="13">
        <f t="shared" si="6"/>
        <v>0</v>
      </c>
      <c r="I142" s="28">
        <v>0</v>
      </c>
      <c r="J142" s="14"/>
    </row>
    <row r="143" spans="1:10" ht="33.75" customHeight="1" x14ac:dyDescent="0.25">
      <c r="A143" s="6">
        <f t="shared" ref="A143:A160" si="7">A142+1</f>
        <v>63</v>
      </c>
      <c r="B143" s="12"/>
      <c r="C143" s="8"/>
      <c r="D143" s="11"/>
      <c r="E143" s="10"/>
      <c r="F143" s="12"/>
      <c r="G143" s="29">
        <v>0</v>
      </c>
      <c r="H143" s="13">
        <f t="shared" si="6"/>
        <v>0</v>
      </c>
      <c r="I143" s="28">
        <v>0</v>
      </c>
      <c r="J143" s="14"/>
    </row>
    <row r="144" spans="1:10" ht="33.75" customHeight="1" x14ac:dyDescent="0.25">
      <c r="A144" s="6">
        <f t="shared" si="7"/>
        <v>64</v>
      </c>
      <c r="B144" s="12"/>
      <c r="C144" s="8"/>
      <c r="D144" s="12"/>
      <c r="E144" s="10"/>
      <c r="F144" s="12"/>
      <c r="G144" s="29">
        <v>0</v>
      </c>
      <c r="H144" s="13">
        <f t="shared" si="6"/>
        <v>0</v>
      </c>
      <c r="I144" s="28">
        <v>0</v>
      </c>
      <c r="J144" s="14"/>
    </row>
    <row r="145" spans="1:10" ht="33.75" customHeight="1" x14ac:dyDescent="0.25">
      <c r="A145" s="6">
        <f t="shared" si="7"/>
        <v>65</v>
      </c>
      <c r="B145" s="12"/>
      <c r="C145" s="8"/>
      <c r="D145" s="11"/>
      <c r="E145" s="10"/>
      <c r="F145" s="12"/>
      <c r="G145" s="29">
        <v>0</v>
      </c>
      <c r="H145" s="13">
        <f t="shared" si="6"/>
        <v>0</v>
      </c>
      <c r="I145" s="28">
        <v>0</v>
      </c>
      <c r="J145" s="14"/>
    </row>
    <row r="146" spans="1:10" ht="33.75" customHeight="1" x14ac:dyDescent="0.25">
      <c r="A146" s="6">
        <f t="shared" si="7"/>
        <v>66</v>
      </c>
      <c r="B146" s="12"/>
      <c r="C146" s="8"/>
      <c r="D146" s="12"/>
      <c r="E146" s="10"/>
      <c r="F146" s="12"/>
      <c r="G146" s="29">
        <v>0</v>
      </c>
      <c r="H146" s="13">
        <f t="shared" si="6"/>
        <v>0</v>
      </c>
      <c r="I146" s="28">
        <v>0</v>
      </c>
      <c r="J146" s="14"/>
    </row>
    <row r="147" spans="1:10" ht="33.75" customHeight="1" x14ac:dyDescent="0.25">
      <c r="A147" s="6">
        <f t="shared" si="7"/>
        <v>67</v>
      </c>
      <c r="B147" s="12"/>
      <c r="C147" s="8"/>
      <c r="D147" s="11"/>
      <c r="E147" s="10"/>
      <c r="F147" s="12"/>
      <c r="G147" s="29">
        <v>0</v>
      </c>
      <c r="H147" s="13">
        <f t="shared" si="6"/>
        <v>0</v>
      </c>
      <c r="I147" s="28">
        <v>0</v>
      </c>
      <c r="J147" s="14"/>
    </row>
    <row r="148" spans="1:10" ht="33.75" customHeight="1" x14ac:dyDescent="0.25">
      <c r="A148" s="6">
        <f t="shared" si="7"/>
        <v>68</v>
      </c>
      <c r="B148" s="12"/>
      <c r="C148" s="8"/>
      <c r="D148" s="12"/>
      <c r="E148" s="10"/>
      <c r="F148" s="12"/>
      <c r="G148" s="29">
        <v>0</v>
      </c>
      <c r="H148" s="13">
        <f t="shared" si="6"/>
        <v>0</v>
      </c>
      <c r="I148" s="28">
        <v>0</v>
      </c>
      <c r="J148" s="14"/>
    </row>
    <row r="149" spans="1:10" ht="33.75" customHeight="1" x14ac:dyDescent="0.25">
      <c r="A149" s="6">
        <f t="shared" si="7"/>
        <v>69</v>
      </c>
      <c r="B149" s="12"/>
      <c r="C149" s="8"/>
      <c r="D149" s="11"/>
      <c r="E149" s="10"/>
      <c r="F149" s="12"/>
      <c r="G149" s="29">
        <v>0</v>
      </c>
      <c r="H149" s="13">
        <f t="shared" si="6"/>
        <v>0</v>
      </c>
      <c r="I149" s="28">
        <v>0</v>
      </c>
      <c r="J149" s="14"/>
    </row>
    <row r="150" spans="1:10" ht="33.75" customHeight="1" x14ac:dyDescent="0.25">
      <c r="A150" s="6">
        <f t="shared" si="7"/>
        <v>70</v>
      </c>
      <c r="B150" s="12"/>
      <c r="C150" s="8"/>
      <c r="D150" s="12"/>
      <c r="E150" s="10"/>
      <c r="F150" s="12"/>
      <c r="G150" s="29">
        <v>0</v>
      </c>
      <c r="H150" s="13">
        <f t="shared" si="6"/>
        <v>0</v>
      </c>
      <c r="I150" s="28">
        <v>0</v>
      </c>
      <c r="J150" s="14"/>
    </row>
    <row r="151" spans="1:10" ht="33.75" customHeight="1" x14ac:dyDescent="0.25">
      <c r="A151" s="6">
        <f t="shared" si="7"/>
        <v>71</v>
      </c>
      <c r="B151" s="12"/>
      <c r="C151" s="8"/>
      <c r="D151" s="11"/>
      <c r="E151" s="10"/>
      <c r="F151" s="12"/>
      <c r="G151" s="29">
        <v>0</v>
      </c>
      <c r="H151" s="13">
        <f t="shared" si="6"/>
        <v>0</v>
      </c>
      <c r="I151" s="28">
        <v>0</v>
      </c>
      <c r="J151" s="14"/>
    </row>
    <row r="152" spans="1:10" ht="33.75" customHeight="1" x14ac:dyDescent="0.25">
      <c r="A152" s="6">
        <f t="shared" si="7"/>
        <v>72</v>
      </c>
      <c r="B152" s="12"/>
      <c r="C152" s="8"/>
      <c r="D152" s="12"/>
      <c r="E152" s="10"/>
      <c r="F152" s="12"/>
      <c r="G152" s="29">
        <v>0</v>
      </c>
      <c r="H152" s="13">
        <f t="shared" si="6"/>
        <v>0</v>
      </c>
      <c r="I152" s="28">
        <v>0</v>
      </c>
      <c r="J152" s="14"/>
    </row>
    <row r="153" spans="1:10" ht="33.75" customHeight="1" x14ac:dyDescent="0.25">
      <c r="A153" s="6">
        <f t="shared" si="7"/>
        <v>73</v>
      </c>
      <c r="B153" s="12"/>
      <c r="C153" s="8"/>
      <c r="D153" s="11"/>
      <c r="E153" s="10"/>
      <c r="F153" s="12"/>
      <c r="G153" s="29">
        <v>0</v>
      </c>
      <c r="H153" s="13">
        <f t="shared" si="6"/>
        <v>0</v>
      </c>
      <c r="I153" s="28">
        <v>0</v>
      </c>
      <c r="J153" s="14"/>
    </row>
    <row r="154" spans="1:10" ht="33.75" customHeight="1" x14ac:dyDescent="0.25">
      <c r="A154" s="6">
        <f t="shared" si="7"/>
        <v>74</v>
      </c>
      <c r="B154" s="12"/>
      <c r="C154" s="8"/>
      <c r="D154" s="12"/>
      <c r="E154" s="10"/>
      <c r="F154" s="12"/>
      <c r="G154" s="29">
        <v>0</v>
      </c>
      <c r="H154" s="13">
        <f t="shared" si="6"/>
        <v>0</v>
      </c>
      <c r="I154" s="28">
        <v>0</v>
      </c>
      <c r="J154" s="14"/>
    </row>
    <row r="155" spans="1:10" ht="33.75" customHeight="1" x14ac:dyDescent="0.25">
      <c r="A155" s="6">
        <f t="shared" si="7"/>
        <v>75</v>
      </c>
      <c r="B155" s="12"/>
      <c r="C155" s="8"/>
      <c r="D155" s="11"/>
      <c r="E155" s="10"/>
      <c r="F155" s="12"/>
      <c r="G155" s="29">
        <v>0</v>
      </c>
      <c r="H155" s="13">
        <f t="shared" si="6"/>
        <v>0</v>
      </c>
      <c r="I155" s="28">
        <v>0</v>
      </c>
      <c r="J155" s="14"/>
    </row>
    <row r="156" spans="1:10" ht="33.75" customHeight="1" x14ac:dyDescent="0.25">
      <c r="A156" s="6">
        <f t="shared" si="7"/>
        <v>76</v>
      </c>
      <c r="B156" s="12"/>
      <c r="C156" s="8"/>
      <c r="D156" s="12"/>
      <c r="E156" s="10"/>
      <c r="F156" s="12"/>
      <c r="G156" s="29">
        <v>0</v>
      </c>
      <c r="H156" s="13">
        <f t="shared" si="6"/>
        <v>0</v>
      </c>
      <c r="I156" s="28">
        <v>0</v>
      </c>
      <c r="J156" s="14"/>
    </row>
    <row r="157" spans="1:10" ht="33.75" customHeight="1" x14ac:dyDescent="0.25">
      <c r="A157" s="6">
        <f t="shared" si="7"/>
        <v>77</v>
      </c>
      <c r="B157" s="12"/>
      <c r="C157" s="8"/>
      <c r="D157" s="11"/>
      <c r="E157" s="10"/>
      <c r="F157" s="12"/>
      <c r="G157" s="29">
        <v>0</v>
      </c>
      <c r="H157" s="13">
        <f t="shared" si="6"/>
        <v>0</v>
      </c>
      <c r="I157" s="28">
        <v>0</v>
      </c>
      <c r="J157" s="14"/>
    </row>
    <row r="158" spans="1:10" ht="33.75" customHeight="1" x14ac:dyDescent="0.25">
      <c r="A158" s="6">
        <f t="shared" si="7"/>
        <v>78</v>
      </c>
      <c r="B158" s="12"/>
      <c r="C158" s="8"/>
      <c r="D158" s="12"/>
      <c r="E158" s="10"/>
      <c r="F158" s="12"/>
      <c r="G158" s="29">
        <v>0</v>
      </c>
      <c r="H158" s="13">
        <f t="shared" si="6"/>
        <v>0</v>
      </c>
      <c r="I158" s="28">
        <v>0</v>
      </c>
      <c r="J158" s="14"/>
    </row>
    <row r="159" spans="1:10" ht="33.75" customHeight="1" x14ac:dyDescent="0.25">
      <c r="A159" s="6">
        <f t="shared" si="7"/>
        <v>79</v>
      </c>
      <c r="B159" s="12"/>
      <c r="C159" s="8"/>
      <c r="D159" s="11"/>
      <c r="E159" s="10"/>
      <c r="F159" s="12"/>
      <c r="G159" s="29">
        <v>0</v>
      </c>
      <c r="H159" s="13">
        <f t="shared" si="6"/>
        <v>0</v>
      </c>
      <c r="I159" s="28">
        <v>0</v>
      </c>
      <c r="J159" s="14"/>
    </row>
    <row r="160" spans="1:10" ht="33.75" customHeight="1" x14ac:dyDescent="0.25">
      <c r="A160" s="6">
        <f t="shared" si="7"/>
        <v>80</v>
      </c>
      <c r="B160" s="12"/>
      <c r="C160" s="8"/>
      <c r="D160" s="12"/>
      <c r="E160" s="10"/>
      <c r="F160" s="12"/>
      <c r="G160" s="29">
        <v>0</v>
      </c>
      <c r="H160" s="13">
        <f t="shared" si="6"/>
        <v>0</v>
      </c>
      <c r="I160" s="28">
        <v>0</v>
      </c>
      <c r="J160" s="14"/>
    </row>
    <row r="161" spans="1:10" ht="36" customHeight="1" thickBot="1" x14ac:dyDescent="0.3">
      <c r="A161" s="154"/>
      <c r="B161" s="155"/>
      <c r="C161" s="72"/>
      <c r="D161" s="73"/>
      <c r="E161" s="74"/>
      <c r="F161" s="74"/>
      <c r="G161" s="74"/>
      <c r="H161" s="157" t="s">
        <v>71</v>
      </c>
      <c r="I161" s="158"/>
      <c r="J161" s="81">
        <f>SUM(Table14151623[Amount 
Paid by SOS ])</f>
        <v>0</v>
      </c>
    </row>
    <row r="162" spans="1:10" ht="36" customHeight="1" x14ac:dyDescent="0.25">
      <c r="A162" s="152"/>
      <c r="B162" s="153"/>
      <c r="C162" s="75"/>
      <c r="D162" s="76"/>
      <c r="E162" s="76"/>
      <c r="F162" s="76"/>
      <c r="G162" s="76"/>
      <c r="H162" s="150" t="s">
        <v>72</v>
      </c>
      <c r="I162" s="151"/>
      <c r="J162" s="80">
        <f>SUM(J34,J75,J116,J161)</f>
        <v>0</v>
      </c>
    </row>
  </sheetData>
  <sheetProtection algorithmName="SHA-512" hashValue="E/rJRLVzneaDU3vMPMW1cpFbnF0u76EGR2qOynMRpFXOC1ypcqaeAQELN3KpvNoDrK9u083+wU4l6qNTzBim6g==" saltValue="zzv/yHybHvZuy1HUSKoxfQ==" spinCount="100000" sheet="1" objects="1" scenarios="1"/>
  <mergeCells count="42">
    <mergeCell ref="A162:B162"/>
    <mergeCell ref="H162:I162"/>
    <mergeCell ref="G7:H7"/>
    <mergeCell ref="G8:H8"/>
    <mergeCell ref="H9:J9"/>
    <mergeCell ref="H10:J10"/>
    <mergeCell ref="H34:I34"/>
    <mergeCell ref="C10:D10"/>
    <mergeCell ref="A10:B10"/>
    <mergeCell ref="A8:B8"/>
    <mergeCell ref="C8:D8"/>
    <mergeCell ref="A9:B9"/>
    <mergeCell ref="A116:B116"/>
    <mergeCell ref="A51:B51"/>
    <mergeCell ref="C51:D51"/>
    <mergeCell ref="C9:D9"/>
    <mergeCell ref="A92:B92"/>
    <mergeCell ref="C92:D92"/>
    <mergeCell ref="A93:B93"/>
    <mergeCell ref="C93:D93"/>
    <mergeCell ref="A75:B75"/>
    <mergeCell ref="A50:B50"/>
    <mergeCell ref="C50:D50"/>
    <mergeCell ref="A34:B34"/>
    <mergeCell ref="A52:B52"/>
    <mergeCell ref="C52:D52"/>
    <mergeCell ref="A6:B7"/>
    <mergeCell ref="A161:B161"/>
    <mergeCell ref="H161:I161"/>
    <mergeCell ref="A48:B49"/>
    <mergeCell ref="A89:B90"/>
    <mergeCell ref="A134:B135"/>
    <mergeCell ref="A91:B91"/>
    <mergeCell ref="C91:D91"/>
    <mergeCell ref="H75:I75"/>
    <mergeCell ref="A138:B138"/>
    <mergeCell ref="C138:D138"/>
    <mergeCell ref="A136:B136"/>
    <mergeCell ref="C136:D136"/>
    <mergeCell ref="A137:B137"/>
    <mergeCell ref="C137:D137"/>
    <mergeCell ref="H116:I116"/>
  </mergeCells>
  <dataValidations disablePrompts="1" count="1">
    <dataValidation type="list" allowBlank="1" showInputMessage="1" showErrorMessage="1" sqref="B14:B33 B55:B74 B96:B115 B141:B160" xr:uid="{00000000-0002-0000-0200-000000000000}">
      <formula1>"Office Insurance, Office Maintenance, Office Rental, Salaries and Benefits, Office Supplies, Office Utilities, Other"</formula1>
    </dataValidation>
  </dataValidations>
  <pageMargins left="0.7" right="0.7" top="0.75" bottom="0.75" header="0.3" footer="0.3"/>
  <pageSetup scale="58" orientation="portrait" r:id="rId1"/>
  <headerFooter scaleWithDoc="0">
    <oddHeader>&amp;L
&amp;C&amp;"-,Bold"&amp;10Shelter Operations Support
Administrative Expense Detail
&amp;R&amp;8SOS-106</oddHeader>
    <oddFooter>&amp;R&amp;8&amp;P</oddFooter>
  </headerFooter>
  <ignoredErrors>
    <ignoredError sqref="A55 A96" calculatedColumn="1"/>
  </ignoredErrors>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E18"/>
  <sheetViews>
    <sheetView workbookViewId="0">
      <selection activeCell="D20" sqref="D20"/>
    </sheetView>
  </sheetViews>
  <sheetFormatPr defaultRowHeight="15" x14ac:dyDescent="0.25"/>
  <cols>
    <col min="1" max="1" width="31.140625" bestFit="1" customWidth="1"/>
    <col min="2" max="2" width="31.7109375" bestFit="1" customWidth="1"/>
    <col min="3" max="3" width="32.140625" bestFit="1" customWidth="1"/>
    <col min="4" max="4" width="21.140625" bestFit="1" customWidth="1"/>
    <col min="5" max="5" width="33.28515625" bestFit="1" customWidth="1"/>
  </cols>
  <sheetData>
    <row r="1" spans="1:5" x14ac:dyDescent="0.25">
      <c r="A1" t="s">
        <v>15</v>
      </c>
    </row>
    <row r="2" spans="1:5" x14ac:dyDescent="0.25">
      <c r="A2" s="21" t="s">
        <v>16</v>
      </c>
      <c r="B2" s="21" t="s">
        <v>17</v>
      </c>
    </row>
    <row r="3" spans="1:5" x14ac:dyDescent="0.25">
      <c r="A3" t="s">
        <v>5</v>
      </c>
      <c r="B3" t="s">
        <v>13</v>
      </c>
    </row>
    <row r="4" spans="1:5" x14ac:dyDescent="0.25">
      <c r="B4" t="s">
        <v>14</v>
      </c>
    </row>
    <row r="5" spans="1:5" x14ac:dyDescent="0.25">
      <c r="B5" t="s">
        <v>6</v>
      </c>
    </row>
    <row r="8" spans="1:5" x14ac:dyDescent="0.25">
      <c r="A8" s="23" t="s">
        <v>21</v>
      </c>
      <c r="B8" s="23" t="s">
        <v>22</v>
      </c>
      <c r="C8" s="23" t="s">
        <v>23</v>
      </c>
      <c r="D8" s="23" t="s">
        <v>24</v>
      </c>
      <c r="E8" s="23" t="s">
        <v>25</v>
      </c>
    </row>
    <row r="9" spans="1:5" x14ac:dyDescent="0.25">
      <c r="A9" s="24" t="s">
        <v>26</v>
      </c>
      <c r="B9" s="24" t="s">
        <v>27</v>
      </c>
      <c r="C9" s="24" t="s">
        <v>28</v>
      </c>
      <c r="D9" s="24" t="s">
        <v>29</v>
      </c>
      <c r="E9" s="24" t="s">
        <v>30</v>
      </c>
    </row>
    <row r="10" spans="1:5" x14ac:dyDescent="0.25">
      <c r="A10" s="24" t="s">
        <v>31</v>
      </c>
      <c r="B10" s="24" t="s">
        <v>32</v>
      </c>
      <c r="C10" s="24" t="s">
        <v>33</v>
      </c>
      <c r="D10" s="24" t="s">
        <v>34</v>
      </c>
      <c r="E10" s="24" t="s">
        <v>35</v>
      </c>
    </row>
    <row r="11" spans="1:5" x14ac:dyDescent="0.25">
      <c r="A11" s="24" t="s">
        <v>36</v>
      </c>
      <c r="B11" s="24" t="s">
        <v>37</v>
      </c>
      <c r="C11" s="24" t="s">
        <v>38</v>
      </c>
      <c r="D11" s="24" t="s">
        <v>39</v>
      </c>
      <c r="E11" s="24" t="s">
        <v>40</v>
      </c>
    </row>
    <row r="12" spans="1:5" x14ac:dyDescent="0.25">
      <c r="A12" s="24" t="s">
        <v>41</v>
      </c>
      <c r="B12" s="24" t="s">
        <v>42</v>
      </c>
      <c r="C12" s="24" t="s">
        <v>43</v>
      </c>
      <c r="D12" s="24" t="s">
        <v>44</v>
      </c>
      <c r="E12" s="24"/>
    </row>
    <row r="13" spans="1:5" x14ac:dyDescent="0.25">
      <c r="A13" s="24" t="s">
        <v>45</v>
      </c>
      <c r="B13" s="24" t="s">
        <v>46</v>
      </c>
      <c r="C13" s="24" t="s">
        <v>47</v>
      </c>
      <c r="D13" s="24" t="s">
        <v>27</v>
      </c>
      <c r="E13" s="24"/>
    </row>
    <row r="14" spans="1:5" x14ac:dyDescent="0.25">
      <c r="A14" s="24" t="s">
        <v>48</v>
      </c>
      <c r="B14" s="24"/>
      <c r="C14" s="24" t="s">
        <v>49</v>
      </c>
      <c r="D14" s="24" t="s">
        <v>50</v>
      </c>
      <c r="E14" s="24"/>
    </row>
    <row r="15" spans="1:5" x14ac:dyDescent="0.25">
      <c r="A15" s="24" t="s">
        <v>51</v>
      </c>
      <c r="B15" s="24"/>
      <c r="C15" s="24"/>
      <c r="D15" s="24" t="s">
        <v>42</v>
      </c>
      <c r="E15" s="24"/>
    </row>
    <row r="16" spans="1:5" x14ac:dyDescent="0.25">
      <c r="A16" s="24" t="s">
        <v>52</v>
      </c>
      <c r="B16" s="24"/>
      <c r="C16" s="24"/>
      <c r="D16" s="24" t="s">
        <v>53</v>
      </c>
      <c r="E16" s="24"/>
    </row>
    <row r="17" spans="1:5" x14ac:dyDescent="0.25">
      <c r="A17" s="24" t="s">
        <v>54</v>
      </c>
      <c r="B17" s="24"/>
      <c r="C17" s="24"/>
      <c r="D17" s="24"/>
      <c r="E17" s="24"/>
    </row>
    <row r="18" spans="1:5" x14ac:dyDescent="0.25">
      <c r="A18" s="24" t="s">
        <v>49</v>
      </c>
      <c r="B18" s="24"/>
      <c r="C18" s="24"/>
      <c r="D18" s="24"/>
      <c r="E18" s="2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Standard properties</tns:defaultPropertyEditorNamespace>
</tns:customPropertyEditors>
</file>

<file path=customXml/itemProps1.xml><?xml version="1.0" encoding="utf-8"?>
<ds:datastoreItem xmlns:ds="http://schemas.openxmlformats.org/officeDocument/2006/customXml" ds:itemID="{73CE5BD6-EA10-4A18-9160-4D2B6596730D}">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Back Up Summary</vt:lpstr>
      <vt:lpstr>Operating Expense Detail</vt:lpstr>
      <vt:lpstr>Administrative Detail</vt:lpstr>
      <vt:lpstr>DropDownMenus</vt:lpstr>
      <vt:lpstr>EmergencyShelter</vt:lpstr>
    </vt:vector>
  </TitlesOfParts>
  <Company>MHDC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jschmidt</dc:creator>
  <cp:lastModifiedBy>Amanda Eisenmann</cp:lastModifiedBy>
  <cp:lastPrinted>2021-08-23T18:21:30Z</cp:lastPrinted>
  <dcterms:created xsi:type="dcterms:W3CDTF">2012-01-31T17:24:24Z</dcterms:created>
  <dcterms:modified xsi:type="dcterms:W3CDTF">2026-07-14T19:48:25Z</dcterms:modified>
</cp:coreProperties>
</file>