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O:\TF &amp; CI\Trust Fund\MHTF 2026\13. Forms\To Post\2. Client File Forms\"/>
    </mc:Choice>
  </mc:AlternateContent>
  <xr:revisionPtr revIDLastSave="0" documentId="8_{F32B4490-AE2C-421B-937B-2DD324AE7523}" xr6:coauthVersionLast="47" xr6:coauthVersionMax="47" xr10:uidLastSave="{00000000-0000-0000-0000-000000000000}"/>
  <bookViews>
    <workbookView xWindow="-120" yWindow="-120" windowWidth="20730" windowHeight="11160" tabRatio="772" xr2:uid="{00000000-000D-0000-FFFF-FFFF00000000}"/>
  </bookViews>
  <sheets>
    <sheet name="MHTF-204" sheetId="1" r:id="rId1"/>
    <sheet name="Sheet2" sheetId="2" state="hidden" r:id="rId2"/>
  </sheets>
  <definedNames>
    <definedName name="Assets">Sheet2!$D$30:$D$38</definedName>
    <definedName name="Copy_of_Bill">Sheet2!$F$18:$F$23</definedName>
    <definedName name="CountyList">Sheet2!$B$2:$B$22</definedName>
    <definedName name="Income">Sheet2!#REF!</definedName>
    <definedName name="PaymentFrequency">Sheet2!$F$30:$F$39</definedName>
    <definedName name="PaymentType">Sheet2!$F$3:$F$8</definedName>
    <definedName name="PaymentTypes">Sheet2!$J$30:$J$36</definedName>
    <definedName name="PhotoIDType">Sheet2!$H$30:$H$37</definedName>
    <definedName name="_xlnm.Print_Area" localSheetId="0">'MHTF-204'!$A$1:$S$71</definedName>
    <definedName name="_xlnm.Print_Titles" localSheetId="0">'MHTF-204'!$1:$2</definedName>
    <definedName name="ProofofResidence">Sheet2!$F$11:$F$14</definedName>
    <definedName name="YesNo">Sheet2!$H$1:$H$3</definedName>
    <definedName name="YesNoNA">Sheet2!$H$1:$H$5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1" l="1"/>
  <c r="K19" i="1"/>
  <c r="K20" i="1" l="1"/>
  <c r="K21" i="1"/>
  <c r="K22" i="1"/>
  <c r="K23" i="1"/>
  <c r="K24" i="1"/>
  <c r="K25" i="1"/>
  <c r="K26" i="1"/>
  <c r="K27" i="1"/>
  <c r="F54" i="1" l="1"/>
  <c r="D13" i="1" l="1"/>
  <c r="H42" i="1"/>
  <c r="K44" i="1" s="1"/>
  <c r="K41" i="1"/>
  <c r="K40" i="1"/>
  <c r="K39" i="1"/>
  <c r="K38" i="1"/>
  <c r="K37" i="1"/>
  <c r="K36" i="1"/>
  <c r="K35" i="1"/>
  <c r="K34" i="1"/>
  <c r="K33" i="1"/>
  <c r="K32" i="1"/>
  <c r="D55" i="1" l="1"/>
  <c r="H55" i="1" s="1"/>
  <c r="D56" i="1"/>
  <c r="H56" i="1" s="1"/>
  <c r="K42" i="1"/>
  <c r="K46" i="1" s="1"/>
  <c r="K28" i="1"/>
  <c r="K48" i="1" l="1"/>
  <c r="D58" i="1" s="1"/>
</calcChain>
</file>

<file path=xl/sharedStrings.xml><?xml version="1.0" encoding="utf-8"?>
<sst xmlns="http://schemas.openxmlformats.org/spreadsheetml/2006/main" count="254" uniqueCount="248">
  <si>
    <t>Household Member 2</t>
  </si>
  <si>
    <t>Household Member 3</t>
  </si>
  <si>
    <t>Household Member 4</t>
  </si>
  <si>
    <t>Household Member 5</t>
  </si>
  <si>
    <t>Household Member 6</t>
  </si>
  <si>
    <t>Household Member 7</t>
  </si>
  <si>
    <t>Age</t>
  </si>
  <si>
    <t>SSN 4 Digits</t>
  </si>
  <si>
    <t>Boone County</t>
  </si>
  <si>
    <t>Caldwell County</t>
  </si>
  <si>
    <t>Cass County</t>
  </si>
  <si>
    <t>Clay County</t>
  </si>
  <si>
    <t>Clinton County</t>
  </si>
  <si>
    <t>Cole County</t>
  </si>
  <si>
    <t>Franklin County</t>
  </si>
  <si>
    <t>Jackson County</t>
  </si>
  <si>
    <t>Jefferson County</t>
  </si>
  <si>
    <t>Lafayette County</t>
  </si>
  <si>
    <t>Lincoln County</t>
  </si>
  <si>
    <t>Osage County</t>
  </si>
  <si>
    <t>Platte County</t>
  </si>
  <si>
    <t>Ray County</t>
  </si>
  <si>
    <t>St. Charles County</t>
  </si>
  <si>
    <t>St. Louis County</t>
  </si>
  <si>
    <t>Warren County</t>
  </si>
  <si>
    <t>Employment</t>
  </si>
  <si>
    <t>Social Security</t>
  </si>
  <si>
    <t>TANF</t>
  </si>
  <si>
    <t>Child Support</t>
  </si>
  <si>
    <t>Unemployment</t>
  </si>
  <si>
    <t>Worker's Compensation</t>
  </si>
  <si>
    <t>Other (Specify)</t>
  </si>
  <si>
    <t>Savings Account</t>
  </si>
  <si>
    <t>Checking Account</t>
  </si>
  <si>
    <t>Cash - other</t>
  </si>
  <si>
    <t>Rental Property Value</t>
  </si>
  <si>
    <t>Bi-Weekly (26/year)</t>
  </si>
  <si>
    <t>Bi-Monthly (24/year)</t>
  </si>
  <si>
    <t>Bi Annually (2/year)</t>
  </si>
  <si>
    <t>Single Payment (1/year)</t>
  </si>
  <si>
    <t>Daily (365/year)</t>
  </si>
  <si>
    <t>Weekly (52/year)</t>
  </si>
  <si>
    <t>Monthly (12/year)</t>
  </si>
  <si>
    <t>Quarterly (4/year)</t>
  </si>
  <si>
    <t>Other (specify)</t>
  </si>
  <si>
    <t>State ID</t>
  </si>
  <si>
    <t>Driver's License</t>
  </si>
  <si>
    <t>Passport</t>
  </si>
  <si>
    <t>Perm. Resident Card</t>
  </si>
  <si>
    <t>School ID</t>
  </si>
  <si>
    <t>Military ID</t>
  </si>
  <si>
    <t>Native American tribal card</t>
  </si>
  <si>
    <t>Date of Payment from Agency</t>
  </si>
  <si>
    <t>Payee</t>
  </si>
  <si>
    <t>Spousal Support</t>
  </si>
  <si>
    <t>Annual Income</t>
  </si>
  <si>
    <t>Current Cash Value</t>
  </si>
  <si>
    <t>Date of Valuation</t>
  </si>
  <si>
    <t>Interest Earned</t>
  </si>
  <si>
    <t>(1)</t>
  </si>
  <si>
    <t>(2)</t>
  </si>
  <si>
    <t>(a)</t>
  </si>
  <si>
    <t>Rental Payment</t>
  </si>
  <si>
    <t>Rental Deposit</t>
  </si>
  <si>
    <t>Utility Payment</t>
  </si>
  <si>
    <t>Utility Deposit</t>
  </si>
  <si>
    <t>Mortgage Payment</t>
  </si>
  <si>
    <t>Hotel/Motel</t>
  </si>
  <si>
    <t>Home Repair</t>
  </si>
  <si>
    <t>Annually (1/year)</t>
  </si>
  <si>
    <t>Household Members</t>
  </si>
  <si>
    <t xml:space="preserve">Zero Income </t>
  </si>
  <si>
    <t>Consent Form Date</t>
  </si>
  <si>
    <t>Head of Household</t>
  </si>
  <si>
    <t>Other (specify):</t>
  </si>
  <si>
    <t>Other (please specify)</t>
  </si>
  <si>
    <t>ProofResidence</t>
  </si>
  <si>
    <t>Mail</t>
  </si>
  <si>
    <t>Lease</t>
  </si>
  <si>
    <t>Letter from Landlord</t>
  </si>
  <si>
    <t>ProofOfNeed</t>
  </si>
  <si>
    <t>Copy of Bill</t>
  </si>
  <si>
    <t>Disconnect Notice</t>
  </si>
  <si>
    <t>Eviction Notice</t>
  </si>
  <si>
    <t>Date of Intake</t>
  </si>
  <si>
    <t>Yes</t>
  </si>
  <si>
    <t>No</t>
  </si>
  <si>
    <t>N/A</t>
  </si>
  <si>
    <t>Audrain</t>
  </si>
  <si>
    <t>Barry</t>
  </si>
  <si>
    <t>Barton</t>
  </si>
  <si>
    <t>Benton</t>
  </si>
  <si>
    <t>Bollinger</t>
  </si>
  <si>
    <t>Butler</t>
  </si>
  <si>
    <t>Camden</t>
  </si>
  <si>
    <t>Cape Girardeau</t>
  </si>
  <si>
    <t>Carroll</t>
  </si>
  <si>
    <t>Carter</t>
  </si>
  <si>
    <t>Cedar</t>
  </si>
  <si>
    <t>Chariton</t>
  </si>
  <si>
    <t>Christian</t>
  </si>
  <si>
    <t>Clark</t>
  </si>
  <si>
    <t>Cooper</t>
  </si>
  <si>
    <t>Dade</t>
  </si>
  <si>
    <t>Dallas</t>
  </si>
  <si>
    <t>Daviess</t>
  </si>
  <si>
    <t>Dent</t>
  </si>
  <si>
    <t>Douglas</t>
  </si>
  <si>
    <t>Dunklin</t>
  </si>
  <si>
    <t>Gasconade</t>
  </si>
  <si>
    <t>Gentry</t>
  </si>
  <si>
    <t>Greene</t>
  </si>
  <si>
    <t>Grundy</t>
  </si>
  <si>
    <t>Harrison</t>
  </si>
  <si>
    <t>Henry</t>
  </si>
  <si>
    <t>Hickory</t>
  </si>
  <si>
    <t>Holt</t>
  </si>
  <si>
    <t>Howell</t>
  </si>
  <si>
    <t>Iron</t>
  </si>
  <si>
    <t>Jasper</t>
  </si>
  <si>
    <t>Knox</t>
  </si>
  <si>
    <t>Laclede</t>
  </si>
  <si>
    <t>Lawrence</t>
  </si>
  <si>
    <t>Lewis</t>
  </si>
  <si>
    <t>Linn</t>
  </si>
  <si>
    <t>Livingston</t>
  </si>
  <si>
    <t>Macon</t>
  </si>
  <si>
    <t>Madison</t>
  </si>
  <si>
    <t>Maries</t>
  </si>
  <si>
    <t>Marion</t>
  </si>
  <si>
    <t>McDonald</t>
  </si>
  <si>
    <t>Mercer</t>
  </si>
  <si>
    <t>Miller</t>
  </si>
  <si>
    <t>Mississippi</t>
  </si>
  <si>
    <t>Monroe</t>
  </si>
  <si>
    <t>Montgomery</t>
  </si>
  <si>
    <t>Morgan</t>
  </si>
  <si>
    <t>New Madrid</t>
  </si>
  <si>
    <t>Newton</t>
  </si>
  <si>
    <t>Nodaway</t>
  </si>
  <si>
    <t>Oregon</t>
  </si>
  <si>
    <t>Ozark</t>
  </si>
  <si>
    <t>Pemiscot</t>
  </si>
  <si>
    <t>Perry</t>
  </si>
  <si>
    <t>Pettis</t>
  </si>
  <si>
    <t>Phelps</t>
  </si>
  <si>
    <t>Pike</t>
  </si>
  <si>
    <t>Polk</t>
  </si>
  <si>
    <t>Pulaski</t>
  </si>
  <si>
    <t>Putnam</t>
  </si>
  <si>
    <t>Ralls</t>
  </si>
  <si>
    <t>Randolph</t>
  </si>
  <si>
    <t>Reynolds</t>
  </si>
  <si>
    <t>Ripley</t>
  </si>
  <si>
    <t>Saline</t>
  </si>
  <si>
    <t>Schuyler</t>
  </si>
  <si>
    <t>Scotland</t>
  </si>
  <si>
    <t>Scott</t>
  </si>
  <si>
    <t>Shannon</t>
  </si>
  <si>
    <t>Shelby</t>
  </si>
  <si>
    <t>St. Clair</t>
  </si>
  <si>
    <t>St. Francois</t>
  </si>
  <si>
    <t>Stoddard</t>
  </si>
  <si>
    <t>Stone</t>
  </si>
  <si>
    <t>Sullivan</t>
  </si>
  <si>
    <t>Taney</t>
  </si>
  <si>
    <t>Texas</t>
  </si>
  <si>
    <t>Vernon</t>
  </si>
  <si>
    <t>Wayne</t>
  </si>
  <si>
    <t>Webster</t>
  </si>
  <si>
    <t>Worth</t>
  </si>
  <si>
    <t>Wright</t>
  </si>
  <si>
    <t>Bates</t>
  </si>
  <si>
    <t>Washington</t>
  </si>
  <si>
    <t>Crawford (excluding Sullivan City)</t>
  </si>
  <si>
    <t>Type of Verification-Medical</t>
  </si>
  <si>
    <t>Utility Arrears</t>
  </si>
  <si>
    <t>Rental Arrears</t>
  </si>
  <si>
    <t>Proof of Cleared Payment</t>
  </si>
  <si>
    <t>Copy of current lease</t>
  </si>
  <si>
    <t>Home Repair File Check List</t>
  </si>
  <si>
    <t>Work Description</t>
  </si>
  <si>
    <t>Before/After Pictures</t>
  </si>
  <si>
    <t>Proof of 3 Bids</t>
  </si>
  <si>
    <t>Assistance Amount</t>
  </si>
  <si>
    <t>St. Louis city</t>
  </si>
  <si>
    <t>Rent/Utility Late Fees</t>
  </si>
  <si>
    <t>Rental Application Fees</t>
  </si>
  <si>
    <t>Household Member 8</t>
  </si>
  <si>
    <t>Household Member</t>
  </si>
  <si>
    <t>Date Listed on Source of Income</t>
  </si>
  <si>
    <t>Source of Income</t>
  </si>
  <si>
    <r>
      <rPr>
        <b/>
        <sz val="11"/>
        <color theme="1"/>
        <rFont val="Times New Roman"/>
        <family val="1"/>
      </rPr>
      <t xml:space="preserve">Type of Income Verification
</t>
    </r>
    <r>
      <rPr>
        <sz val="11"/>
        <color theme="1"/>
        <rFont val="Times New Roman"/>
        <family val="1"/>
      </rPr>
      <t xml:space="preserve"> (i.e., check stub, award letter, employer verification)</t>
    </r>
  </si>
  <si>
    <t>Section I: Household Information</t>
  </si>
  <si>
    <t>Section II: Gross Annual Income</t>
  </si>
  <si>
    <t>Section III: Income From Assets</t>
  </si>
  <si>
    <t>Section IV: Determination of Income Eligibility</t>
  </si>
  <si>
    <t>Section V: Assistance Summary Information</t>
  </si>
  <si>
    <t>Type of Asset</t>
  </si>
  <si>
    <t>TOTALS:</t>
  </si>
  <si>
    <t>TOTAL HOUSEHOLD INCOME (A):</t>
  </si>
  <si>
    <r>
      <rPr>
        <b/>
        <sz val="11"/>
        <color theme="1"/>
        <rFont val="Times New Roman"/>
        <family val="1"/>
      </rPr>
      <t xml:space="preserve">Description                     </t>
    </r>
    <r>
      <rPr>
        <sz val="11"/>
        <color theme="1"/>
        <rFont val="Times New Roman"/>
        <family val="1"/>
      </rPr>
      <t>(i.e., employer's name)</t>
    </r>
  </si>
  <si>
    <r>
      <t xml:space="preserve">Specify </t>
    </r>
    <r>
      <rPr>
        <sz val="11"/>
        <color theme="1"/>
        <rFont val="Times New Roman"/>
        <family val="1"/>
      </rPr>
      <t>(if "other" asset type selected)</t>
    </r>
  </si>
  <si>
    <t>50% AMI (annual)</t>
  </si>
  <si>
    <t>25% AMI (annual)</t>
  </si>
  <si>
    <r>
      <rPr>
        <b/>
        <sz val="11"/>
        <color theme="1"/>
        <rFont val="Times New Roman"/>
        <family val="1"/>
      </rPr>
      <t>Gross</t>
    </r>
    <r>
      <rPr>
        <sz val="11"/>
        <color theme="1"/>
        <rFont val="Times New Roman"/>
        <family val="1"/>
      </rPr>
      <t xml:space="preserve"> </t>
    </r>
    <r>
      <rPr>
        <b/>
        <sz val="11"/>
        <color theme="1"/>
        <rFont val="Times New Roman"/>
        <family val="1"/>
      </rPr>
      <t xml:space="preserve">Amount                        </t>
    </r>
    <r>
      <rPr>
        <sz val="11"/>
        <color theme="1"/>
        <rFont val="Times New Roman"/>
        <family val="1"/>
      </rPr>
      <t>(as detailed on income verification sources)</t>
    </r>
  </si>
  <si>
    <t>TOTAL ANNUAL INCOME:</t>
  </si>
  <si>
    <t>50% AMI (monthly)</t>
  </si>
  <si>
    <t>25% AMI (monthly)</t>
  </si>
  <si>
    <r>
      <t xml:space="preserve">Select County </t>
    </r>
    <r>
      <rPr>
        <sz val="11"/>
        <color theme="1"/>
        <rFont val="Times New Roman"/>
        <family val="1"/>
      </rPr>
      <t>(If "MISSOURI  - State"):</t>
    </r>
  </si>
  <si>
    <r>
      <t xml:space="preserve">County </t>
    </r>
    <r>
      <rPr>
        <sz val="10"/>
        <color theme="1"/>
        <rFont val="Times New Roman"/>
        <family val="1"/>
      </rPr>
      <t>(Please Choose):</t>
    </r>
  </si>
  <si>
    <t>Area Median Income (AMI) for County Selected Above:</t>
  </si>
  <si>
    <r>
      <t>Zero Income Form Date</t>
    </r>
    <r>
      <rPr>
        <b/>
        <sz val="10"/>
        <color theme="1"/>
        <rFont val="Times New Roman"/>
        <family val="1"/>
      </rPr>
      <t xml:space="preserve"> </t>
    </r>
    <r>
      <rPr>
        <sz val="10"/>
        <color theme="1"/>
        <rFont val="Times New Roman"/>
        <family val="1"/>
      </rPr>
      <t>(If applicable)</t>
    </r>
  </si>
  <si>
    <r>
      <t>Assistance Type</t>
    </r>
    <r>
      <rPr>
        <b/>
        <sz val="10"/>
        <color theme="1"/>
        <rFont val="Times New Roman"/>
        <family val="1"/>
      </rPr>
      <t xml:space="preserve"> </t>
    </r>
    <r>
      <rPr>
        <sz val="10"/>
        <color theme="1"/>
        <rFont val="Times New Roman"/>
        <family val="1"/>
      </rPr>
      <t>(Please Choose)</t>
    </r>
  </si>
  <si>
    <r>
      <t xml:space="preserve">Proof of Residence </t>
    </r>
    <r>
      <rPr>
        <sz val="10"/>
        <color theme="1"/>
        <rFont val="Times New Roman"/>
        <family val="1"/>
      </rPr>
      <t>(Please Choose)</t>
    </r>
  </si>
  <si>
    <r>
      <t>Proof of Need</t>
    </r>
    <r>
      <rPr>
        <b/>
        <sz val="10"/>
        <color theme="1"/>
        <rFont val="Times New Roman"/>
        <family val="1"/>
      </rPr>
      <t xml:space="preserve"> </t>
    </r>
    <r>
      <rPr>
        <sz val="10"/>
        <color theme="1"/>
        <rFont val="Times New Roman"/>
        <family val="1"/>
      </rPr>
      <t>(Please Choose)</t>
    </r>
  </si>
  <si>
    <t>Total Members in Household</t>
  </si>
  <si>
    <t>Specify if "Other" ID Type</t>
  </si>
  <si>
    <t>Proof of Identification Type (18+)</t>
  </si>
  <si>
    <t>TOTAL ANNUAL INCOME = (A)+(B):</t>
  </si>
  <si>
    <t>Missouri - Statewide</t>
  </si>
  <si>
    <t>Sullivan part of Crawford County</t>
  </si>
  <si>
    <r>
      <rPr>
        <b/>
        <sz val="11"/>
        <color theme="1"/>
        <rFont val="Times New Roman"/>
        <family val="1"/>
      </rPr>
      <t xml:space="preserve">Frequency of Income                       </t>
    </r>
    <r>
      <rPr>
        <sz val="11"/>
        <color theme="1"/>
        <rFont val="Times New Roman"/>
        <family val="1"/>
      </rPr>
      <t>(number of times income is received per year)</t>
    </r>
  </si>
  <si>
    <r>
      <rPr>
        <b/>
        <sz val="10"/>
        <color theme="1"/>
        <rFont val="Times New Roman"/>
        <family val="1"/>
      </rPr>
      <t>TOTAL HOUSEHOLD ASSETS (B)</t>
    </r>
    <r>
      <rPr>
        <b/>
        <sz val="11"/>
        <color theme="1"/>
        <rFont val="Times New Roman"/>
        <family val="1"/>
      </rPr>
      <t xml:space="preserve"> </t>
    </r>
    <r>
      <rPr>
        <sz val="10"/>
        <color theme="1"/>
        <rFont val="Times New Roman"/>
        <family val="1"/>
      </rPr>
      <t>Greater of Line (1) and (2)</t>
    </r>
  </si>
  <si>
    <t>Name/Unique Identifier</t>
  </si>
  <si>
    <t>Adair</t>
  </si>
  <si>
    <t>Andrew</t>
  </si>
  <si>
    <t>Atchison</t>
  </si>
  <si>
    <t>Buchanan</t>
  </si>
  <si>
    <t>Callaway</t>
  </si>
  <si>
    <t>DeKalb</t>
  </si>
  <si>
    <t>Property Value</t>
  </si>
  <si>
    <t>Whole Life Insurance Policy</t>
  </si>
  <si>
    <t>Certificate of Deposit (CD)</t>
  </si>
  <si>
    <t>Money Market Account</t>
  </si>
  <si>
    <t xml:space="preserve">Actual Income </t>
  </si>
  <si>
    <t>Johnson</t>
  </si>
  <si>
    <t>Howard County</t>
  </si>
  <si>
    <t>Moniteau</t>
  </si>
  <si>
    <t xml:space="preserve">Ste. Genevieve </t>
  </si>
  <si>
    <t>Re-certification  Date:</t>
  </si>
  <si>
    <t>Multiply total of line (a) by Passbook Rate: (.45%)</t>
  </si>
  <si>
    <t xml:space="preserve">Proof of Ownership </t>
  </si>
  <si>
    <r>
      <rPr>
        <b/>
        <sz val="11"/>
        <color theme="1"/>
        <rFont val="Times New Roman"/>
        <family val="1"/>
      </rPr>
      <t>Section II and III Instructions:</t>
    </r>
    <r>
      <rPr>
        <sz val="11"/>
        <color theme="1"/>
        <rFont val="Times New Roman"/>
        <family val="1"/>
      </rPr>
      <t xml:space="preserve">
All income and assets received by household members should be detailed in the charts below. A separate line should be filled out for each source of income and asset verification. All income verification used to calculate income and assets should be dated within 30 days of when first instance of MHTF assistance was provided. Please refer to Desk Guide (MHTF-200) for income and asset inclusions and exclusions. See HUD Handbook 4350.3 for complete instructions on verifying and calculating income and assets.</t>
    </r>
  </si>
  <si>
    <t>Initial Inspection Form</t>
  </si>
  <si>
    <t>Final Inspection Form</t>
  </si>
  <si>
    <t>Release of Liens</t>
  </si>
  <si>
    <r>
      <t>Income Calculation Worksheet</t>
    </r>
    <r>
      <rPr>
        <b/>
        <sz val="16"/>
        <rFont val="Symbol"/>
        <family val="1"/>
        <charset val="2"/>
      </rPr>
      <t>½</t>
    </r>
    <r>
      <rPr>
        <b/>
        <sz val="16"/>
        <rFont val="Times New Roman"/>
        <family val="1"/>
      </rPr>
      <t>Missouri Housing Trust Fund</t>
    </r>
    <r>
      <rPr>
        <b/>
        <sz val="16"/>
        <rFont val="Symbol"/>
        <family val="1"/>
        <charset val="2"/>
      </rPr>
      <t>½</t>
    </r>
    <r>
      <rPr>
        <b/>
        <sz val="16"/>
        <rFont val="Times New Roman"/>
        <family val="1"/>
      </rPr>
      <t>FY2026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</si>
</sst>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_);[Red]\(&quot;$&quot;#,##0.0\)"/>
    <numFmt numFmtId="165" formatCode="&quot;$&quot;#,##0.00"/>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6"/>
      <name val="Symbol"/>
      <family val="1"/>
      <charset val="2"/>
    </font>
    <font>
      <sz val="11"/>
      <color indexed="8"/>
      <name val="Calibri"/>
      <family val="2"/>
    </font>
    <font>
      <sz val="10"/>
      <name val="MS Sans Serif"/>
      <family val="2"/>
    </font>
    <font>
      <sz val="10"/>
      <color theme="1"/>
      <name val="Arial"/>
      <family val="2"/>
    </font>
    <font>
      <sz val="11"/>
      <color theme="1"/>
      <name val="Times New Roman"/>
      <family val="1"/>
    </font>
    <font>
      <b/>
      <sz val="12"/>
      <color theme="0"/>
      <name val="Times New Roman"/>
      <family val="1"/>
    </font>
    <font>
      <b/>
      <sz val="11"/>
      <color theme="1"/>
      <name val="Times New Roman"/>
      <family val="1"/>
    </font>
    <font>
      <sz val="8"/>
      <color theme="1"/>
      <name val="Times New Roman"/>
      <family val="1"/>
    </font>
    <font>
      <b/>
      <sz val="11"/>
      <name val="Times New Roman"/>
      <family val="1"/>
    </font>
    <font>
      <sz val="11"/>
      <name val="Times New Roman"/>
      <family val="1"/>
    </font>
    <font>
      <b/>
      <sz val="12"/>
      <name val="Times New Roman"/>
      <family val="1"/>
    </font>
    <font>
      <b/>
      <sz val="12"/>
      <color theme="1"/>
      <name val="Times New Roman"/>
      <family val="1"/>
    </font>
    <font>
      <b/>
      <sz val="16"/>
      <name val="Times New Roman"/>
      <family val="1"/>
    </font>
    <font>
      <b/>
      <sz val="10"/>
      <color theme="1"/>
      <name val="Times New Roman"/>
      <family val="1"/>
    </font>
    <font>
      <sz val="10"/>
      <color theme="1"/>
      <name val="Times New Roman"/>
      <family val="1"/>
    </font>
    <font>
      <b/>
      <sz val="8"/>
      <color theme="1"/>
      <name val="Times New Roman"/>
      <family val="1"/>
    </font>
    <font>
      <sz val="12"/>
      <color theme="1"/>
      <name val="Times New Roman"/>
      <family val="1"/>
    </font>
    <font>
      <b/>
      <i/>
      <sz val="11"/>
      <color theme="1"/>
      <name val="Times New Roman"/>
      <family val="1"/>
    </font>
    <font>
      <i/>
      <sz val="11"/>
      <color theme="1"/>
      <name val="Times New Roman"/>
      <family val="1"/>
    </font>
    <font>
      <b/>
      <u/>
      <sz val="11"/>
      <name val="Times New Roman"/>
      <family val="1"/>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2" tint="-9.9978637043366805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ck">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auto="1"/>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bottom/>
      <diagonal/>
    </border>
    <border>
      <left style="medium">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right style="medium">
        <color indexed="64"/>
      </right>
      <top/>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6" fillId="0" borderId="0"/>
    <xf numFmtId="9" fontId="5" fillId="0" borderId="0" applyFont="0" applyFill="0" applyBorder="0" applyAlignment="0" applyProtection="0"/>
    <xf numFmtId="0" fontId="7" fillId="0" borderId="0"/>
    <xf numFmtId="44" fontId="7" fillId="0" borderId="0" applyFont="0" applyFill="0" applyBorder="0" applyAlignment="0" applyProtection="0"/>
  </cellStyleXfs>
  <cellXfs count="184">
    <xf numFmtId="0" fontId="0" fillId="0" borderId="0" xfId="0"/>
    <xf numFmtId="0" fontId="2" fillId="0" borderId="0" xfId="0" applyFont="1"/>
    <xf numFmtId="0" fontId="0" fillId="0" borderId="0" xfId="0" applyAlignment="1">
      <alignment wrapText="1"/>
    </xf>
    <xf numFmtId="8" fontId="0" fillId="0" borderId="0" xfId="0" applyNumberFormat="1"/>
    <xf numFmtId="164" fontId="0" fillId="0" borderId="0" xfId="0" applyNumberFormat="1"/>
    <xf numFmtId="9" fontId="5" fillId="0" borderId="0" xfId="7" applyFont="1" applyBorder="1" applyAlignment="1" applyProtection="1"/>
    <xf numFmtId="0" fontId="8" fillId="0" borderId="0" xfId="0" applyFont="1"/>
    <xf numFmtId="0" fontId="10" fillId="0" borderId="0" xfId="0" applyFont="1"/>
    <xf numFmtId="0" fontId="9" fillId="2" borderId="0" xfId="0" applyFont="1" applyFill="1"/>
    <xf numFmtId="0" fontId="8" fillId="0" borderId="0" xfId="0" applyFont="1" applyAlignment="1">
      <alignment horizontal="right"/>
    </xf>
    <xf numFmtId="165" fontId="8" fillId="0" borderId="0" xfId="0" applyNumberFormat="1" applyFont="1"/>
    <xf numFmtId="165" fontId="10" fillId="0" borderId="0" xfId="0" applyNumberFormat="1" applyFont="1"/>
    <xf numFmtId="0" fontId="13" fillId="0" borderId="0" xfId="0" applyFont="1"/>
    <xf numFmtId="0" fontId="8" fillId="0" borderId="0" xfId="0" applyFont="1" applyAlignment="1">
      <alignment horizontal="left"/>
    </xf>
    <xf numFmtId="49" fontId="8" fillId="0" borderId="0" xfId="0" applyNumberFormat="1" applyFont="1"/>
    <xf numFmtId="0" fontId="8" fillId="0" borderId="17" xfId="0" applyFont="1" applyBorder="1"/>
    <xf numFmtId="0" fontId="8" fillId="0" borderId="4" xfId="0" applyFont="1" applyBorder="1"/>
    <xf numFmtId="0" fontId="8" fillId="0" borderId="18" xfId="0" applyFont="1" applyBorder="1"/>
    <xf numFmtId="0" fontId="8" fillId="2" borderId="0" xfId="0" applyFont="1" applyFill="1"/>
    <xf numFmtId="0" fontId="8" fillId="0" borderId="0" xfId="0" applyFont="1" applyAlignment="1">
      <alignment horizontal="center"/>
    </xf>
    <xf numFmtId="0" fontId="9" fillId="2" borderId="8" xfId="0" applyFont="1" applyFill="1" applyBorder="1"/>
    <xf numFmtId="165" fontId="9" fillId="2" borderId="0" xfId="0" applyNumberFormat="1" applyFont="1" applyFill="1"/>
    <xf numFmtId="0" fontId="9" fillId="2" borderId="0" xfId="0" applyFont="1" applyFill="1" applyAlignment="1">
      <alignment horizontal="left" vertical="top" wrapText="1"/>
    </xf>
    <xf numFmtId="0" fontId="11" fillId="0" borderId="0" xfId="0" applyFont="1"/>
    <xf numFmtId="44" fontId="19" fillId="0" borderId="0" xfId="0" applyNumberFormat="1" applyFont="1"/>
    <xf numFmtId="44" fontId="9" fillId="2" borderId="0" xfId="0" applyNumberFormat="1" applyFont="1" applyFill="1"/>
    <xf numFmtId="0" fontId="10" fillId="0" borderId="0" xfId="0" applyFont="1" applyAlignment="1">
      <alignment horizontal="right"/>
    </xf>
    <xf numFmtId="49" fontId="10" fillId="0" borderId="0" xfId="2" applyNumberFormat="1" applyFont="1"/>
    <xf numFmtId="0" fontId="20" fillId="0" borderId="0" xfId="0" applyFont="1"/>
    <xf numFmtId="0" fontId="10" fillId="0" borderId="0" xfId="0" applyFont="1" applyAlignment="1">
      <alignment vertical="top" wrapText="1"/>
    </xf>
    <xf numFmtId="0" fontId="18" fillId="0" borderId="1" xfId="0" applyFont="1" applyBorder="1" applyAlignment="1" applyProtection="1">
      <alignment horizontal="center"/>
      <protection locked="0"/>
    </xf>
    <xf numFmtId="14" fontId="18" fillId="0" borderId="1" xfId="0" applyNumberFormat="1" applyFont="1" applyBorder="1" applyAlignment="1" applyProtection="1">
      <alignment horizontal="center"/>
      <protection locked="0"/>
    </xf>
    <xf numFmtId="0" fontId="3" fillId="0" borderId="0" xfId="0" applyFont="1"/>
    <xf numFmtId="0" fontId="18" fillId="0" borderId="0" xfId="0" applyFont="1"/>
    <xf numFmtId="0" fontId="17" fillId="0" borderId="0" xfId="0" applyFont="1" applyAlignment="1">
      <alignment horizontal="right"/>
    </xf>
    <xf numFmtId="0" fontId="18" fillId="0" borderId="1" xfId="0" applyFont="1" applyBorder="1" applyAlignment="1" applyProtection="1">
      <alignment horizontal="left" vertical="center" wrapText="1"/>
      <protection locked="0"/>
    </xf>
    <xf numFmtId="0" fontId="18" fillId="0" borderId="1" xfId="0" applyFont="1" applyBorder="1" applyAlignment="1" applyProtection="1">
      <alignment horizontal="left"/>
      <protection locked="0"/>
    </xf>
    <xf numFmtId="14" fontId="18" fillId="0" borderId="1" xfId="0" applyNumberFormat="1" applyFont="1" applyBorder="1" applyAlignment="1" applyProtection="1">
      <alignment horizontal="left"/>
      <protection locked="0"/>
    </xf>
    <xf numFmtId="44" fontId="18" fillId="0" borderId="1" xfId="0" applyNumberFormat="1" applyFont="1" applyBorder="1" applyAlignment="1" applyProtection="1">
      <alignment horizontal="left"/>
      <protection locked="0"/>
    </xf>
    <xf numFmtId="0" fontId="18" fillId="0" borderId="9" xfId="0" applyFont="1" applyBorder="1" applyAlignment="1" applyProtection="1">
      <alignment horizontal="left"/>
      <protection locked="0"/>
    </xf>
    <xf numFmtId="0" fontId="17" fillId="0" borderId="5" xfId="0" applyFont="1" applyBorder="1"/>
    <xf numFmtId="0" fontId="9" fillId="2" borderId="19" xfId="0" applyFont="1" applyFill="1" applyBorder="1"/>
    <xf numFmtId="0" fontId="9" fillId="2" borderId="15" xfId="0" applyFont="1" applyFill="1" applyBorder="1"/>
    <xf numFmtId="0" fontId="8" fillId="2" borderId="15" xfId="0" applyFont="1" applyFill="1" applyBorder="1"/>
    <xf numFmtId="0" fontId="11" fillId="0" borderId="5" xfId="0" applyFont="1" applyBorder="1"/>
    <xf numFmtId="10" fontId="18" fillId="0" borderId="1" xfId="2" applyNumberFormat="1" applyFont="1" applyBorder="1" applyProtection="1">
      <protection locked="0"/>
    </xf>
    <xf numFmtId="0" fontId="15" fillId="0" borderId="0" xfId="0" applyFont="1" applyAlignment="1">
      <alignment horizontal="right"/>
    </xf>
    <xf numFmtId="44" fontId="15" fillId="0" borderId="0" xfId="0" applyNumberFormat="1" applyFont="1" applyAlignment="1">
      <alignment horizontal="center"/>
    </xf>
    <xf numFmtId="0" fontId="8" fillId="0" borderId="0" xfId="0" applyFont="1" applyAlignment="1">
      <alignment vertical="top" wrapText="1"/>
    </xf>
    <xf numFmtId="165" fontId="10" fillId="0" borderId="20" xfId="0" applyNumberFormat="1" applyFont="1" applyBorder="1" applyAlignment="1">
      <alignment horizontal="left"/>
    </xf>
    <xf numFmtId="0" fontId="10" fillId="0" borderId="23" xfId="0" applyFont="1" applyBorder="1" applyAlignment="1">
      <alignment horizontal="right"/>
    </xf>
    <xf numFmtId="0" fontId="10" fillId="0" borderId="0" xfId="0" applyFont="1" applyAlignment="1">
      <alignment horizontal="center" vertical="top" wrapText="1"/>
    </xf>
    <xf numFmtId="0" fontId="9" fillId="0" borderId="0" xfId="0" applyFont="1"/>
    <xf numFmtId="0" fontId="10" fillId="0" borderId="21" xfId="0" applyFont="1" applyBorder="1"/>
    <xf numFmtId="0" fontId="8" fillId="0" borderId="21" xfId="0" applyFont="1" applyBorder="1"/>
    <xf numFmtId="165" fontId="9" fillId="0" borderId="0" xfId="0" applyNumberFormat="1" applyFont="1"/>
    <xf numFmtId="0" fontId="8" fillId="3" borderId="0" xfId="0" applyFont="1" applyFill="1"/>
    <xf numFmtId="0" fontId="22" fillId="0" borderId="0" xfId="0" applyFont="1"/>
    <xf numFmtId="0" fontId="10" fillId="0" borderId="0" xfId="0" applyFont="1" applyAlignment="1">
      <alignment wrapText="1"/>
    </xf>
    <xf numFmtId="44" fontId="11" fillId="0" borderId="0" xfId="0" applyNumberFormat="1" applyFont="1"/>
    <xf numFmtId="44" fontId="0" fillId="0" borderId="0" xfId="0" applyNumberFormat="1"/>
    <xf numFmtId="0" fontId="21" fillId="0" borderId="23" xfId="0" applyFont="1" applyBorder="1" applyAlignment="1">
      <alignment horizontal="left"/>
    </xf>
    <xf numFmtId="0" fontId="8" fillId="0" borderId="0" xfId="0" applyFont="1" applyAlignment="1">
      <alignment horizontal="center" vertical="top" wrapText="1"/>
    </xf>
    <xf numFmtId="0" fontId="18" fillId="0" borderId="26" xfId="0" applyFont="1" applyBorder="1"/>
    <xf numFmtId="44" fontId="18" fillId="0" borderId="27" xfId="1" applyFont="1" applyBorder="1" applyAlignment="1"/>
    <xf numFmtId="0" fontId="18" fillId="0" borderId="28" xfId="0" applyFont="1" applyBorder="1"/>
    <xf numFmtId="44" fontId="18" fillId="0" borderId="29" xfId="1" applyFont="1" applyBorder="1" applyAlignment="1"/>
    <xf numFmtId="0" fontId="18" fillId="0" borderId="30" xfId="0" applyFont="1" applyBorder="1"/>
    <xf numFmtId="44" fontId="18" fillId="0" borderId="2" xfId="1" applyFont="1" applyBorder="1" applyAlignment="1"/>
    <xf numFmtId="0" fontId="18" fillId="0" borderId="30" xfId="0" applyFont="1" applyBorder="1" applyAlignment="1">
      <alignment wrapText="1"/>
    </xf>
    <xf numFmtId="0" fontId="10" fillId="4" borderId="1" xfId="0" applyFont="1" applyFill="1" applyBorder="1" applyAlignment="1">
      <alignment horizontal="center"/>
    </xf>
    <xf numFmtId="0" fontId="10" fillId="4" borderId="1" xfId="0" applyFont="1" applyFill="1" applyBorder="1" applyAlignment="1">
      <alignment horizontal="center" wrapText="1"/>
    </xf>
    <xf numFmtId="0" fontId="8" fillId="4" borderId="1" xfId="0" applyFont="1" applyFill="1" applyBorder="1" applyAlignment="1">
      <alignment horizontal="center" wrapText="1"/>
    </xf>
    <xf numFmtId="0" fontId="8" fillId="4" borderId="9" xfId="0" applyFont="1" applyFill="1" applyBorder="1" applyAlignment="1">
      <alignment horizontal="center" wrapText="1"/>
    </xf>
    <xf numFmtId="0" fontId="0" fillId="3" borderId="0" xfId="0" applyFill="1" applyAlignment="1">
      <alignment wrapText="1"/>
    </xf>
    <xf numFmtId="0" fontId="8" fillId="0" borderId="14" xfId="0" applyFont="1" applyBorder="1" applyProtection="1">
      <protection locked="0"/>
    </xf>
    <xf numFmtId="0" fontId="18" fillId="0" borderId="31" xfId="0" applyFont="1" applyBorder="1"/>
    <xf numFmtId="44" fontId="18" fillId="0" borderId="32" xfId="1" applyFont="1" applyBorder="1" applyAlignment="1"/>
    <xf numFmtId="0" fontId="14" fillId="0" borderId="33" xfId="0" applyFont="1" applyBorder="1" applyAlignment="1">
      <alignment horizontal="center"/>
    </xf>
    <xf numFmtId="0" fontId="14" fillId="0" borderId="33" xfId="0" applyFont="1" applyBorder="1"/>
    <xf numFmtId="0" fontId="8" fillId="0" borderId="14" xfId="0" applyFont="1" applyBorder="1" applyAlignment="1" applyProtection="1">
      <alignment horizontal="left"/>
      <protection locked="0"/>
    </xf>
    <xf numFmtId="0" fontId="8" fillId="0" borderId="7" xfId="0" applyFont="1" applyBorder="1" applyAlignment="1" applyProtection="1">
      <alignment horizontal="left"/>
      <protection locked="0"/>
    </xf>
    <xf numFmtId="165" fontId="8" fillId="0" borderId="3" xfId="1" applyNumberFormat="1" applyFont="1" applyBorder="1" applyAlignment="1" applyProtection="1">
      <alignment horizontal="left"/>
      <protection locked="0"/>
    </xf>
    <xf numFmtId="0" fontId="8" fillId="0" borderId="3" xfId="0" applyFont="1" applyBorder="1" applyAlignment="1" applyProtection="1">
      <alignment horizontal="center"/>
      <protection locked="0"/>
    </xf>
    <xf numFmtId="44" fontId="8" fillId="0" borderId="9" xfId="0" applyNumberFormat="1" applyFont="1" applyBorder="1" applyAlignment="1">
      <alignment horizontal="left"/>
    </xf>
    <xf numFmtId="44" fontId="8" fillId="0" borderId="10" xfId="0" applyNumberFormat="1" applyFont="1" applyBorder="1" applyAlignment="1">
      <alignment horizontal="left"/>
    </xf>
    <xf numFmtId="0" fontId="10" fillId="4" borderId="22" xfId="0" applyFont="1" applyFill="1" applyBorder="1" applyAlignment="1">
      <alignment horizontal="right"/>
    </xf>
    <xf numFmtId="0" fontId="10" fillId="4" borderId="6" xfId="0" applyFont="1" applyFill="1" applyBorder="1" applyAlignment="1">
      <alignment horizontal="right"/>
    </xf>
    <xf numFmtId="0" fontId="10" fillId="4" borderId="9" xfId="0" applyFont="1" applyFill="1" applyBorder="1" applyAlignment="1">
      <alignment horizontal="right"/>
    </xf>
    <xf numFmtId="0" fontId="10" fillId="4" borderId="10" xfId="0" applyFont="1" applyFill="1" applyBorder="1" applyAlignment="1">
      <alignment horizontal="right"/>
    </xf>
    <xf numFmtId="44" fontId="8" fillId="0" borderId="22" xfId="0" applyNumberFormat="1" applyFont="1" applyBorder="1"/>
    <xf numFmtId="44" fontId="8" fillId="0" borderId="6" xfId="0" applyNumberFormat="1" applyFont="1" applyBorder="1"/>
    <xf numFmtId="44" fontId="8" fillId="0" borderId="9" xfId="0" applyNumberFormat="1" applyFont="1" applyBorder="1"/>
    <xf numFmtId="44" fontId="8" fillId="0" borderId="10" xfId="0" applyNumberFormat="1" applyFont="1" applyBorder="1"/>
    <xf numFmtId="44" fontId="18" fillId="0" borderId="9" xfId="0" applyNumberFormat="1" applyFont="1" applyBorder="1" applyProtection="1">
      <protection locked="0"/>
    </xf>
    <xf numFmtId="44" fontId="18" fillId="0" borderId="10" xfId="0" applyNumberFormat="1" applyFont="1" applyBorder="1" applyProtection="1">
      <protection locked="0"/>
    </xf>
    <xf numFmtId="14" fontId="8" fillId="0" borderId="3" xfId="0" applyNumberFormat="1" applyFont="1" applyBorder="1" applyAlignment="1" applyProtection="1">
      <alignment horizontal="left"/>
      <protection locked="0"/>
    </xf>
    <xf numFmtId="14" fontId="8" fillId="0" borderId="14" xfId="0" applyNumberFormat="1" applyFont="1" applyBorder="1" applyAlignment="1" applyProtection="1">
      <alignment horizontal="left"/>
      <protection locked="0"/>
    </xf>
    <xf numFmtId="14" fontId="8" fillId="0" borderId="7" xfId="0" applyNumberFormat="1" applyFont="1" applyBorder="1" applyAlignment="1" applyProtection="1">
      <alignment horizontal="left"/>
      <protection locked="0"/>
    </xf>
    <xf numFmtId="165" fontId="8" fillId="0" borderId="14" xfId="0" applyNumberFormat="1" applyFont="1" applyBorder="1" applyAlignment="1" applyProtection="1">
      <alignment horizontal="left"/>
      <protection locked="0"/>
    </xf>
    <xf numFmtId="165" fontId="8" fillId="0" borderId="7" xfId="0" applyNumberFormat="1" applyFont="1" applyBorder="1" applyAlignment="1" applyProtection="1">
      <alignment horizontal="left"/>
      <protection locked="0"/>
    </xf>
    <xf numFmtId="44" fontId="8" fillId="0" borderId="9" xfId="1" applyFont="1" applyBorder="1" applyAlignment="1" applyProtection="1">
      <alignment horizontal="center"/>
    </xf>
    <xf numFmtId="44" fontId="8" fillId="0" borderId="3" xfId="1" applyFont="1" applyBorder="1" applyAlignment="1" applyProtection="1">
      <alignment horizontal="center"/>
    </xf>
    <xf numFmtId="44" fontId="8" fillId="0" borderId="10" xfId="1" applyFont="1" applyBorder="1" applyAlignment="1" applyProtection="1">
      <alignment horizontal="center"/>
    </xf>
    <xf numFmtId="44" fontId="18" fillId="0" borderId="25" xfId="0" applyNumberFormat="1" applyFont="1" applyBorder="1" applyProtection="1">
      <protection locked="0"/>
    </xf>
    <xf numFmtId="44" fontId="18" fillId="0" borderId="24" xfId="0" applyNumberFormat="1" applyFont="1" applyBorder="1" applyProtection="1">
      <protection locked="0"/>
    </xf>
    <xf numFmtId="44" fontId="10" fillId="0" borderId="9" xfId="0" applyNumberFormat="1" applyFont="1" applyBorder="1"/>
    <xf numFmtId="44" fontId="10" fillId="0" borderId="10" xfId="0" applyNumberFormat="1" applyFont="1" applyBorder="1"/>
    <xf numFmtId="0" fontId="10" fillId="4" borderId="3" xfId="0" applyFont="1" applyFill="1" applyBorder="1" applyAlignment="1">
      <alignment horizontal="right" wrapText="1"/>
    </xf>
    <xf numFmtId="0" fontId="10" fillId="4" borderId="10" xfId="0" applyFont="1" applyFill="1" applyBorder="1" applyAlignment="1">
      <alignment horizontal="right" wrapText="1"/>
    </xf>
    <xf numFmtId="0" fontId="18" fillId="0" borderId="9" xfId="0" applyFont="1" applyBorder="1" applyAlignment="1" applyProtection="1">
      <alignment horizontal="center" wrapText="1"/>
      <protection locked="0"/>
    </xf>
    <xf numFmtId="0" fontId="18" fillId="0" borderId="10" xfId="0" applyFont="1" applyBorder="1" applyAlignment="1" applyProtection="1">
      <alignment horizontal="center" wrapText="1"/>
      <protection locked="0"/>
    </xf>
    <xf numFmtId="0" fontId="17" fillId="0" borderId="23" xfId="0" applyFont="1" applyBorder="1" applyAlignment="1">
      <alignment horizontal="right"/>
    </xf>
    <xf numFmtId="0" fontId="18" fillId="0" borderId="9" xfId="0" applyFont="1" applyBorder="1" applyAlignment="1" applyProtection="1">
      <alignment horizontal="left"/>
      <protection locked="0"/>
    </xf>
    <xf numFmtId="0" fontId="18" fillId="0" borderId="10" xfId="0" applyFont="1" applyBorder="1" applyAlignment="1" applyProtection="1">
      <alignment horizontal="left"/>
      <protection locked="0"/>
    </xf>
    <xf numFmtId="0" fontId="8" fillId="4" borderId="9" xfId="0" applyFont="1" applyFill="1" applyBorder="1" applyAlignment="1">
      <alignment horizontal="center" wrapText="1"/>
    </xf>
    <xf numFmtId="0" fontId="8" fillId="4" borderId="10" xfId="0" applyFont="1" applyFill="1" applyBorder="1" applyAlignment="1">
      <alignment horizontal="center" wrapText="1"/>
    </xf>
    <xf numFmtId="0" fontId="18" fillId="0" borderId="9" xfId="0" applyFont="1" applyBorder="1" applyProtection="1">
      <protection locked="0"/>
    </xf>
    <xf numFmtId="0" fontId="18" fillId="0" borderId="10" xfId="0" applyFont="1" applyBorder="1" applyProtection="1">
      <protection locked="0"/>
    </xf>
    <xf numFmtId="0" fontId="10" fillId="4" borderId="1" xfId="0" applyFont="1" applyFill="1" applyBorder="1" applyAlignment="1">
      <alignment horizontal="center"/>
    </xf>
    <xf numFmtId="0" fontId="10" fillId="0" borderId="0" xfId="0" applyFont="1" applyAlignment="1">
      <alignment horizontal="left"/>
    </xf>
    <xf numFmtId="0" fontId="8" fillId="0" borderId="1" xfId="0" applyFont="1" applyBorder="1" applyAlignment="1">
      <alignment horizontal="center"/>
    </xf>
    <xf numFmtId="0" fontId="18" fillId="0" borderId="1" xfId="0" applyFont="1" applyBorder="1" applyAlignment="1" applyProtection="1">
      <alignment horizontal="left"/>
      <protection locked="0"/>
    </xf>
    <xf numFmtId="0" fontId="10" fillId="4" borderId="9" xfId="0" applyFont="1" applyFill="1" applyBorder="1" applyAlignment="1">
      <alignment horizontal="center" wrapText="1"/>
    </xf>
    <xf numFmtId="0" fontId="10" fillId="4" borderId="10" xfId="0" applyFont="1" applyFill="1" applyBorder="1" applyAlignment="1">
      <alignment horizontal="center" wrapText="1"/>
    </xf>
    <xf numFmtId="0" fontId="10" fillId="4" borderId="9" xfId="0" applyFont="1" applyFill="1" applyBorder="1" applyAlignment="1">
      <alignment horizontal="center"/>
    </xf>
    <xf numFmtId="0" fontId="10" fillId="4" borderId="10" xfId="0" applyFont="1" applyFill="1" applyBorder="1" applyAlignment="1">
      <alignment horizontal="center"/>
    </xf>
    <xf numFmtId="0" fontId="8" fillId="3" borderId="9"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10" xfId="0" applyFont="1" applyFill="1" applyBorder="1" applyAlignment="1">
      <alignment horizontal="center" vertical="center"/>
    </xf>
    <xf numFmtId="0" fontId="21" fillId="0" borderId="23" xfId="0" applyFont="1" applyBorder="1" applyAlignment="1">
      <alignment horizontal="right" wrapText="1"/>
    </xf>
    <xf numFmtId="0" fontId="16" fillId="0" borderId="0" xfId="0" applyFont="1" applyAlignment="1">
      <alignment horizontal="right" vertical="center"/>
    </xf>
    <xf numFmtId="0" fontId="10" fillId="4" borderId="1" xfId="0" applyFont="1" applyFill="1" applyBorder="1" applyAlignment="1">
      <alignment horizontal="center" wrapText="1"/>
    </xf>
    <xf numFmtId="0" fontId="18" fillId="0" borderId="1" xfId="0" applyFont="1" applyBorder="1" applyProtection="1">
      <protection locked="0"/>
    </xf>
    <xf numFmtId="0" fontId="8" fillId="0" borderId="9" xfId="0" applyFont="1" applyBorder="1" applyAlignment="1">
      <alignment horizontal="center"/>
    </xf>
    <xf numFmtId="0" fontId="8" fillId="0" borderId="10" xfId="0" applyFont="1" applyBorder="1" applyAlignment="1">
      <alignment horizontal="center"/>
    </xf>
    <xf numFmtId="0" fontId="10" fillId="4" borderId="3" xfId="0" applyFont="1" applyFill="1" applyBorder="1" applyAlignment="1">
      <alignment horizontal="center" wrapText="1"/>
    </xf>
    <xf numFmtId="44" fontId="18" fillId="0" borderId="9" xfId="1" applyFont="1" applyBorder="1" applyProtection="1"/>
    <xf numFmtId="44" fontId="18" fillId="0" borderId="3" xfId="1" applyFont="1" applyBorder="1" applyProtection="1"/>
    <xf numFmtId="44" fontId="18" fillId="0" borderId="10" xfId="1" applyFont="1" applyBorder="1" applyProtection="1"/>
    <xf numFmtId="44" fontId="17" fillId="0" borderId="11" xfId="0" applyNumberFormat="1" applyFont="1" applyBorder="1"/>
    <xf numFmtId="44" fontId="17" fillId="0" borderId="13" xfId="0" applyNumberFormat="1" applyFont="1" applyBorder="1"/>
    <xf numFmtId="44" fontId="17" fillId="0" borderId="12" xfId="0" applyNumberFormat="1" applyFont="1" applyBorder="1"/>
    <xf numFmtId="0" fontId="8" fillId="0" borderId="21" xfId="0" applyFont="1" applyBorder="1" applyAlignment="1">
      <alignment horizontal="left"/>
    </xf>
    <xf numFmtId="0" fontId="8" fillId="0" borderId="0" xfId="0" applyFont="1" applyAlignment="1">
      <alignment horizontal="left"/>
    </xf>
    <xf numFmtId="0" fontId="8" fillId="0" borderId="3" xfId="0" applyFont="1" applyBorder="1" applyProtection="1">
      <protection locked="0"/>
    </xf>
    <xf numFmtId="44" fontId="18" fillId="0" borderId="25" xfId="1" applyFont="1" applyBorder="1" applyProtection="1"/>
    <xf numFmtId="44" fontId="18" fillId="0" borderId="23" xfId="1" applyFont="1" applyBorder="1" applyProtection="1"/>
    <xf numFmtId="44" fontId="18" fillId="0" borderId="24" xfId="1" applyFont="1" applyBorder="1" applyProtection="1"/>
    <xf numFmtId="0" fontId="23" fillId="0" borderId="19" xfId="0" applyFont="1" applyBorder="1" applyAlignment="1">
      <alignment horizontal="center"/>
    </xf>
    <xf numFmtId="0" fontId="23" fillId="0" borderId="15" xfId="0" applyFont="1" applyBorder="1" applyAlignment="1">
      <alignment horizontal="center"/>
    </xf>
    <xf numFmtId="0" fontId="23" fillId="0" borderId="16" xfId="0" applyFont="1" applyBorder="1" applyAlignment="1">
      <alignment horizontal="center"/>
    </xf>
    <xf numFmtId="0" fontId="12" fillId="4" borderId="9" xfId="0" applyFont="1" applyFill="1" applyBorder="1" applyAlignment="1">
      <alignment horizontal="right" wrapText="1"/>
    </xf>
    <xf numFmtId="0" fontId="12" fillId="4" borderId="10" xfId="0" applyFont="1" applyFill="1" applyBorder="1" applyAlignment="1">
      <alignment horizontal="right" wrapText="1"/>
    </xf>
    <xf numFmtId="0" fontId="10" fillId="4" borderId="3" xfId="0" applyFont="1" applyFill="1" applyBorder="1" applyAlignment="1">
      <alignment horizontal="right"/>
    </xf>
    <xf numFmtId="44" fontId="8" fillId="0" borderId="9" xfId="0" applyNumberFormat="1" applyFont="1" applyBorder="1" applyAlignment="1">
      <alignment horizontal="center"/>
    </xf>
    <xf numFmtId="44" fontId="8" fillId="0" borderId="10" xfId="0" applyNumberFormat="1" applyFont="1" applyBorder="1" applyAlignment="1">
      <alignment horizontal="center"/>
    </xf>
    <xf numFmtId="44" fontId="17" fillId="0" borderId="3" xfId="0" applyNumberFormat="1" applyFont="1" applyBorder="1" applyAlignment="1">
      <alignment horizontal="right"/>
    </xf>
    <xf numFmtId="44" fontId="17" fillId="0" borderId="10" xfId="0" applyNumberFormat="1" applyFont="1" applyBorder="1" applyAlignment="1">
      <alignment horizontal="right"/>
    </xf>
    <xf numFmtId="44" fontId="15" fillId="0" borderId="11" xfId="0" applyNumberFormat="1" applyFont="1" applyBorder="1" applyAlignment="1">
      <alignment horizontal="center"/>
    </xf>
    <xf numFmtId="44" fontId="15" fillId="0" borderId="13" xfId="0" applyNumberFormat="1" applyFont="1" applyBorder="1" applyAlignment="1">
      <alignment horizontal="center"/>
    </xf>
    <xf numFmtId="44" fontId="15" fillId="0" borderId="12" xfId="0" applyNumberFormat="1" applyFont="1" applyBorder="1" applyAlignment="1">
      <alignment horizontal="center"/>
    </xf>
    <xf numFmtId="44" fontId="10" fillId="0" borderId="9" xfId="0" applyNumberFormat="1" applyFont="1" applyBorder="1" applyAlignment="1">
      <alignment horizontal="center"/>
    </xf>
    <xf numFmtId="44" fontId="10" fillId="0" borderId="3" xfId="0" applyNumberFormat="1" applyFont="1" applyBorder="1" applyAlignment="1">
      <alignment horizontal="center"/>
    </xf>
    <xf numFmtId="44" fontId="10" fillId="0" borderId="10" xfId="0" applyNumberFormat="1" applyFont="1" applyBorder="1" applyAlignment="1">
      <alignment horizontal="center"/>
    </xf>
    <xf numFmtId="44" fontId="10" fillId="0" borderId="9" xfId="1" applyFont="1" applyBorder="1" applyProtection="1"/>
    <xf numFmtId="44" fontId="10" fillId="0" borderId="3" xfId="1" applyFont="1" applyBorder="1" applyProtection="1"/>
    <xf numFmtId="44" fontId="8" fillId="0" borderId="0" xfId="0" applyNumberFormat="1" applyFont="1"/>
    <xf numFmtId="44" fontId="8" fillId="0" borderId="3" xfId="0" applyNumberFormat="1" applyFont="1" applyBorder="1"/>
    <xf numFmtId="0" fontId="12" fillId="4" borderId="9" xfId="0" applyFont="1" applyFill="1" applyBorder="1" applyAlignment="1">
      <alignment horizontal="right" vertical="center"/>
    </xf>
    <xf numFmtId="0" fontId="12" fillId="4" borderId="10" xfId="0" applyFont="1" applyFill="1" applyBorder="1" applyAlignment="1">
      <alignment horizontal="right" vertical="center"/>
    </xf>
    <xf numFmtId="14" fontId="13" fillId="0" borderId="14" xfId="0" applyNumberFormat="1" applyFont="1" applyBorder="1" applyAlignment="1" applyProtection="1">
      <alignment horizontal="left"/>
      <protection locked="0"/>
    </xf>
    <xf numFmtId="14" fontId="13" fillId="0" borderId="7" xfId="0" applyNumberFormat="1" applyFont="1" applyBorder="1" applyAlignment="1" applyProtection="1">
      <alignment horizontal="left"/>
      <protection locked="0"/>
    </xf>
    <xf numFmtId="0" fontId="8" fillId="0" borderId="9" xfId="0" applyFont="1" applyBorder="1" applyAlignment="1" applyProtection="1">
      <alignment horizontal="left"/>
      <protection locked="0"/>
    </xf>
    <xf numFmtId="0" fontId="8" fillId="0" borderId="3" xfId="0" applyFont="1" applyBorder="1" applyAlignment="1" applyProtection="1">
      <alignment horizontal="left"/>
      <protection locked="0"/>
    </xf>
    <xf numFmtId="0" fontId="8" fillId="0" borderId="10" xfId="0" applyFont="1" applyBorder="1" applyAlignment="1" applyProtection="1">
      <alignment horizontal="left"/>
      <protection locked="0"/>
    </xf>
    <xf numFmtId="0" fontId="8" fillId="0" borderId="9" xfId="0" applyFont="1" applyBorder="1" applyAlignment="1" applyProtection="1">
      <alignment horizontal="center" vertical="top" wrapText="1"/>
      <protection locked="0"/>
    </xf>
    <xf numFmtId="0" fontId="8" fillId="0" borderId="3" xfId="0" applyFont="1" applyBorder="1" applyAlignment="1" applyProtection="1">
      <alignment horizontal="center" vertical="top" wrapText="1"/>
      <protection locked="0"/>
    </xf>
    <xf numFmtId="0" fontId="8" fillId="0" borderId="10" xfId="0" applyFont="1" applyBorder="1" applyAlignment="1" applyProtection="1">
      <alignment horizontal="center" vertical="top" wrapText="1"/>
      <protection locked="0"/>
    </xf>
    <xf numFmtId="0" fontId="21" fillId="4" borderId="9" xfId="0" applyFont="1" applyFill="1" applyBorder="1" applyAlignment="1">
      <alignment horizontal="center"/>
    </xf>
    <xf numFmtId="0" fontId="21" fillId="4" borderId="10" xfId="0" applyFont="1" applyFill="1" applyBorder="1" applyAlignment="1">
      <alignment horizontal="center"/>
    </xf>
    <xf numFmtId="0" fontId="8" fillId="0" borderId="14" xfId="0" applyFont="1" applyBorder="1" applyProtection="1">
      <protection locked="0"/>
    </xf>
    <xf numFmtId="0" fontId="8" fillId="0" borderId="0" xfId="0" applyFont="1"/>
    <xf numFmtId="14" fontId="8" fillId="0" borderId="0" xfId="0" applyNumberFormat="1" applyFont="1"/>
  </cellXfs>
  <cellStyles count="10">
    <cellStyle name="Currency" xfId="1" builtinId="4"/>
    <cellStyle name="Currency 2" xfId="5" xr:uid="{00000000-0005-0000-0000-000001000000}"/>
    <cellStyle name="Currency 3" xfId="9" xr:uid="{00000000-0005-0000-0000-000002000000}"/>
    <cellStyle name="Currency 4" xfId="3" xr:uid="{00000000-0005-0000-0000-000003000000}"/>
    <cellStyle name="Normal" xfId="0" builtinId="0"/>
    <cellStyle name="Normal 2" xfId="6" xr:uid="{00000000-0005-0000-0000-000005000000}"/>
    <cellStyle name="Normal 3" xfId="8" xr:uid="{00000000-0005-0000-0000-000006000000}"/>
    <cellStyle name="Percent" xfId="2" builtinId="5"/>
    <cellStyle name="Percent 2" xfId="7" xr:uid="{00000000-0005-0000-0000-000008000000}"/>
    <cellStyle name="Percent 3" xfId="4" xr:uid="{00000000-0005-0000-0000-000009000000}"/>
  </cellStyles>
  <dxfs count="4">
    <dxf>
      <font>
        <color rgb="FF9C0006"/>
      </font>
      <fill>
        <patternFill>
          <bgColor rgb="FFFFC7CE"/>
        </patternFill>
      </fill>
    </dxf>
    <dxf>
      <font>
        <color theme="0"/>
      </font>
    </dxf>
    <dxf>
      <font>
        <color theme="0"/>
      </font>
    </dxf>
    <dxf>
      <font>
        <b/>
        <i val="0"/>
        <color rgb="FFFFFF00"/>
      </font>
      <fill>
        <patternFill>
          <bgColor theme="1"/>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3"/>
  <sheetViews>
    <sheetView showGridLines="0" showRowColHeaders="0" tabSelected="1" view="pageLayout" topLeftCell="A26" zoomScale="90" zoomScaleNormal="90" zoomScaleSheetLayoutView="90" zoomScalePageLayoutView="90" workbookViewId="0">
      <selection activeCell="E27" sqref="E27"/>
    </sheetView>
  </sheetViews>
  <sheetFormatPr defaultRowHeight="15" x14ac:dyDescent="0.25"/>
  <cols>
    <col min="1" max="1" width="2.85546875" style="6" customWidth="1"/>
    <col min="2" max="2" width="9.140625" style="6"/>
    <col min="3" max="3" width="22.140625" style="6" customWidth="1"/>
    <col min="4" max="4" width="16.28515625" style="6" customWidth="1"/>
    <col min="5" max="5" width="15.7109375" style="6" customWidth="1"/>
    <col min="6" max="6" width="13.5703125" style="6" customWidth="1"/>
    <col min="7" max="7" width="10.28515625" style="6" customWidth="1"/>
    <col min="8" max="8" width="11.5703125" style="6" customWidth="1"/>
    <col min="9" max="10" width="17.42578125" style="6" customWidth="1"/>
    <col min="11" max="11" width="1.5703125" style="6" customWidth="1"/>
    <col min="12" max="19" width="2.42578125" style="6" customWidth="1"/>
    <col min="20" max="16384" width="9.140625" style="6"/>
  </cols>
  <sheetData>
    <row r="1" spans="1:19" ht="21.75" x14ac:dyDescent="0.25">
      <c r="A1" s="131" t="s">
        <v>247</v>
      </c>
      <c r="B1" s="131"/>
      <c r="C1" s="131"/>
      <c r="D1" s="131"/>
      <c r="E1" s="131"/>
      <c r="F1" s="131"/>
      <c r="G1" s="131"/>
      <c r="H1" s="131"/>
      <c r="I1" s="131"/>
      <c r="J1" s="131"/>
      <c r="K1" s="131"/>
      <c r="L1" s="131"/>
      <c r="M1" s="131"/>
      <c r="N1" s="131"/>
      <c r="O1" s="131"/>
      <c r="P1" s="131"/>
      <c r="Q1" s="131"/>
      <c r="R1" s="131"/>
      <c r="S1" s="131"/>
    </row>
    <row r="2" spans="1:19" ht="9.75" customHeight="1" thickBot="1" x14ac:dyDescent="0.3"/>
    <row r="3" spans="1:19" ht="14.25" customHeight="1" x14ac:dyDescent="0.25">
      <c r="B3" s="41" t="s">
        <v>193</v>
      </c>
      <c r="C3" s="42"/>
      <c r="D3" s="42"/>
      <c r="E3" s="42"/>
      <c r="F3" s="42"/>
      <c r="G3" s="42"/>
      <c r="H3" s="42"/>
      <c r="I3" s="42"/>
      <c r="J3" s="42"/>
      <c r="K3" s="42"/>
      <c r="L3" s="43"/>
      <c r="M3" s="43"/>
      <c r="N3" s="43"/>
      <c r="O3" s="43"/>
      <c r="P3" s="43"/>
      <c r="Q3" s="43"/>
      <c r="R3" s="43"/>
      <c r="S3" s="43"/>
    </row>
    <row r="4" spans="1:19" ht="29.25" x14ac:dyDescent="0.25">
      <c r="B4" s="119" t="s">
        <v>70</v>
      </c>
      <c r="C4" s="119"/>
      <c r="D4" s="119" t="s">
        <v>224</v>
      </c>
      <c r="E4" s="119"/>
      <c r="F4" s="119"/>
      <c r="G4" s="70" t="s">
        <v>6</v>
      </c>
      <c r="H4" s="71" t="s">
        <v>7</v>
      </c>
      <c r="I4" s="125" t="s">
        <v>218</v>
      </c>
      <c r="J4" s="126"/>
      <c r="K4" s="132" t="s">
        <v>217</v>
      </c>
      <c r="L4" s="132"/>
      <c r="M4" s="132"/>
      <c r="N4" s="132"/>
      <c r="O4" s="132"/>
      <c r="P4" s="132"/>
      <c r="Q4" s="132"/>
      <c r="R4" s="132"/>
      <c r="S4" s="132"/>
    </row>
    <row r="5" spans="1:19" ht="16.5" customHeight="1" x14ac:dyDescent="0.25">
      <c r="B5" s="134" t="s">
        <v>73</v>
      </c>
      <c r="C5" s="135"/>
      <c r="D5" s="122"/>
      <c r="E5" s="122"/>
      <c r="F5" s="122"/>
      <c r="G5" s="30"/>
      <c r="H5" s="30"/>
      <c r="I5" s="110"/>
      <c r="J5" s="111"/>
      <c r="K5" s="133"/>
      <c r="L5" s="133"/>
      <c r="M5" s="133"/>
      <c r="N5" s="133"/>
      <c r="O5" s="133"/>
      <c r="P5" s="133"/>
      <c r="Q5" s="133"/>
      <c r="R5" s="133"/>
      <c r="S5" s="133"/>
    </row>
    <row r="6" spans="1:19" ht="16.5" customHeight="1" x14ac:dyDescent="0.25">
      <c r="B6" s="121" t="s">
        <v>0</v>
      </c>
      <c r="C6" s="121"/>
      <c r="D6" s="122"/>
      <c r="E6" s="122"/>
      <c r="F6" s="122"/>
      <c r="G6" s="30"/>
      <c r="H6" s="30"/>
      <c r="I6" s="110"/>
      <c r="J6" s="111"/>
      <c r="K6" s="133"/>
      <c r="L6" s="133"/>
      <c r="M6" s="133"/>
      <c r="N6" s="133"/>
      <c r="O6" s="133"/>
      <c r="P6" s="133"/>
      <c r="Q6" s="133"/>
      <c r="R6" s="133"/>
      <c r="S6" s="133"/>
    </row>
    <row r="7" spans="1:19" ht="16.5" customHeight="1" x14ac:dyDescent="0.25">
      <c r="B7" s="121" t="s">
        <v>1</v>
      </c>
      <c r="C7" s="121"/>
      <c r="D7" s="122"/>
      <c r="E7" s="122"/>
      <c r="F7" s="122"/>
      <c r="G7" s="30"/>
      <c r="H7" s="30"/>
      <c r="I7" s="110"/>
      <c r="J7" s="111"/>
      <c r="K7" s="133"/>
      <c r="L7" s="133"/>
      <c r="M7" s="133"/>
      <c r="N7" s="133"/>
      <c r="O7" s="133"/>
      <c r="P7" s="133"/>
      <c r="Q7" s="133"/>
      <c r="R7" s="133"/>
      <c r="S7" s="133"/>
    </row>
    <row r="8" spans="1:19" ht="16.5" customHeight="1" x14ac:dyDescent="0.25">
      <c r="B8" s="121" t="s">
        <v>2</v>
      </c>
      <c r="C8" s="121"/>
      <c r="D8" s="122"/>
      <c r="E8" s="122"/>
      <c r="F8" s="122"/>
      <c r="G8" s="30"/>
      <c r="H8" s="30"/>
      <c r="I8" s="110"/>
      <c r="J8" s="111"/>
      <c r="K8" s="133"/>
      <c r="L8" s="133"/>
      <c r="M8" s="133"/>
      <c r="N8" s="133"/>
      <c r="O8" s="133"/>
      <c r="P8" s="133"/>
      <c r="Q8" s="133"/>
      <c r="R8" s="133"/>
      <c r="S8" s="133"/>
    </row>
    <row r="9" spans="1:19" ht="16.5" customHeight="1" x14ac:dyDescent="0.25">
      <c r="B9" s="121" t="s">
        <v>3</v>
      </c>
      <c r="C9" s="121"/>
      <c r="D9" s="122"/>
      <c r="E9" s="122"/>
      <c r="F9" s="122"/>
      <c r="G9" s="30"/>
      <c r="H9" s="30"/>
      <c r="I9" s="110"/>
      <c r="J9" s="111"/>
      <c r="K9" s="133"/>
      <c r="L9" s="133"/>
      <c r="M9" s="133"/>
      <c r="N9" s="133"/>
      <c r="O9" s="133"/>
      <c r="P9" s="133"/>
      <c r="Q9" s="133"/>
      <c r="R9" s="133"/>
      <c r="S9" s="133"/>
    </row>
    <row r="10" spans="1:19" ht="16.5" customHeight="1" x14ac:dyDescent="0.25">
      <c r="B10" s="121" t="s">
        <v>4</v>
      </c>
      <c r="C10" s="121"/>
      <c r="D10" s="122"/>
      <c r="E10" s="122"/>
      <c r="F10" s="122"/>
      <c r="G10" s="30"/>
      <c r="H10" s="30"/>
      <c r="I10" s="110"/>
      <c r="J10" s="111"/>
      <c r="K10" s="133"/>
      <c r="L10" s="133"/>
      <c r="M10" s="133"/>
      <c r="N10" s="133"/>
      <c r="O10" s="133"/>
      <c r="P10" s="133"/>
      <c r="Q10" s="133"/>
      <c r="R10" s="133"/>
      <c r="S10" s="133"/>
    </row>
    <row r="11" spans="1:19" ht="16.5" customHeight="1" x14ac:dyDescent="0.25">
      <c r="B11" s="121" t="s">
        <v>5</v>
      </c>
      <c r="C11" s="121"/>
      <c r="D11" s="122"/>
      <c r="E11" s="122"/>
      <c r="F11" s="122"/>
      <c r="G11" s="30"/>
      <c r="H11" s="30"/>
      <c r="I11" s="110"/>
      <c r="J11" s="111"/>
      <c r="K11" s="133"/>
      <c r="L11" s="133"/>
      <c r="M11" s="133"/>
      <c r="N11" s="133"/>
      <c r="O11" s="133"/>
      <c r="P11" s="133"/>
      <c r="Q11" s="133"/>
      <c r="R11" s="133"/>
      <c r="S11" s="133"/>
    </row>
    <row r="12" spans="1:19" ht="16.5" customHeight="1" x14ac:dyDescent="0.25">
      <c r="B12" s="121" t="s">
        <v>188</v>
      </c>
      <c r="C12" s="121"/>
      <c r="D12" s="122"/>
      <c r="E12" s="122"/>
      <c r="F12" s="122"/>
      <c r="G12" s="30"/>
      <c r="H12" s="30"/>
      <c r="I12" s="110"/>
      <c r="J12" s="111"/>
      <c r="K12" s="133"/>
      <c r="L12" s="133"/>
      <c r="M12" s="133"/>
      <c r="N12" s="133"/>
      <c r="O12" s="133"/>
      <c r="P12" s="133"/>
      <c r="Q12" s="133"/>
      <c r="R12" s="133"/>
      <c r="S12" s="133"/>
    </row>
    <row r="13" spans="1:19" ht="16.5" customHeight="1" x14ac:dyDescent="0.25">
      <c r="B13" s="130" t="s">
        <v>216</v>
      </c>
      <c r="C13" s="130"/>
      <c r="D13" s="61">
        <f>COUNTA(D5:D12)</f>
        <v>0</v>
      </c>
      <c r="H13" s="120"/>
      <c r="I13" s="120"/>
      <c r="J13" s="19"/>
      <c r="K13" s="19"/>
    </row>
    <row r="14" spans="1:19" ht="9" customHeight="1" x14ac:dyDescent="0.25">
      <c r="B14" s="58"/>
      <c r="C14" s="58"/>
      <c r="D14" s="7"/>
      <c r="H14" s="120"/>
      <c r="I14" s="120"/>
      <c r="J14" s="19"/>
      <c r="K14" s="19"/>
    </row>
    <row r="15" spans="1:19" s="56" customFormat="1" ht="58.5" customHeight="1" x14ac:dyDescent="0.25">
      <c r="B15" s="127" t="s">
        <v>243</v>
      </c>
      <c r="C15" s="128"/>
      <c r="D15" s="128"/>
      <c r="E15" s="128"/>
      <c r="F15" s="128"/>
      <c r="G15" s="128"/>
      <c r="H15" s="128"/>
      <c r="I15" s="128"/>
      <c r="J15" s="128"/>
      <c r="K15" s="128"/>
      <c r="L15" s="128"/>
      <c r="M15" s="128"/>
      <c r="N15" s="128"/>
      <c r="O15" s="128"/>
      <c r="P15" s="128"/>
      <c r="Q15" s="128"/>
      <c r="R15" s="128"/>
      <c r="S15" s="129"/>
    </row>
    <row r="16" spans="1:19" s="1" customFormat="1" ht="15.75" customHeight="1" x14ac:dyDescent="0.25">
      <c r="B16" s="8" t="s">
        <v>194</v>
      </c>
      <c r="C16" s="22"/>
      <c r="D16" s="22"/>
      <c r="E16" s="22"/>
      <c r="F16" s="22"/>
      <c r="G16" s="22"/>
      <c r="H16" s="22"/>
      <c r="I16" s="22"/>
      <c r="J16" s="22"/>
      <c r="K16" s="22"/>
      <c r="L16" s="22"/>
      <c r="M16" s="22"/>
      <c r="N16" s="22"/>
      <c r="O16" s="22"/>
      <c r="P16" s="22"/>
      <c r="Q16" s="22"/>
      <c r="R16" s="22"/>
      <c r="S16" s="22"/>
    </row>
    <row r="17" spans="1:21" customFormat="1" ht="92.25" customHeight="1" x14ac:dyDescent="0.25">
      <c r="B17" s="123" t="s">
        <v>189</v>
      </c>
      <c r="C17" s="124"/>
      <c r="D17" s="70" t="s">
        <v>191</v>
      </c>
      <c r="E17" s="72" t="s">
        <v>201</v>
      </c>
      <c r="F17" s="115" t="s">
        <v>192</v>
      </c>
      <c r="G17" s="116"/>
      <c r="H17" s="71" t="s">
        <v>190</v>
      </c>
      <c r="I17" s="72" t="s">
        <v>205</v>
      </c>
      <c r="J17" s="73" t="s">
        <v>222</v>
      </c>
      <c r="K17" s="123" t="s">
        <v>55</v>
      </c>
      <c r="L17" s="136"/>
      <c r="M17" s="136"/>
      <c r="N17" s="136"/>
      <c r="O17" s="136"/>
      <c r="P17" s="136"/>
      <c r="Q17" s="136"/>
      <c r="R17" s="136"/>
      <c r="S17" s="124"/>
    </row>
    <row r="18" spans="1:21" customFormat="1" ht="17.25" customHeight="1" x14ac:dyDescent="0.25">
      <c r="A18" s="40"/>
      <c r="B18" s="113"/>
      <c r="C18" s="114"/>
      <c r="D18" s="35"/>
      <c r="E18" s="36"/>
      <c r="F18" s="113"/>
      <c r="G18" s="114"/>
      <c r="H18" s="37"/>
      <c r="I18" s="38"/>
      <c r="J18" s="39"/>
      <c r="K18" s="137" t="b">
        <f>IF(J18="Single Payment (1/year)",I18*1,(IF(J18="Annually (1/year)",I18*1,(IF(J18="Daily (365/year)",I18*365,(IF(J18="Weekly (52/year)",I18*52,(IF(J18="Bi-Weekly (26/year)",I18*26,(IF(J18="Monthly (12/year)",I18*12,(IF(J18="Bi-Monthly (24/year)",I18*24,(IF(J18="Quarterly (4/year)",I18*4,(IF(J18="Bi Annually (2/year)",I18*2)))))))))))))))))</f>
        <v>0</v>
      </c>
      <c r="L18" s="138"/>
      <c r="M18" s="138"/>
      <c r="N18" s="138"/>
      <c r="O18" s="138"/>
      <c r="P18" s="138"/>
      <c r="Q18" s="138"/>
      <c r="R18" s="138"/>
      <c r="S18" s="139"/>
    </row>
    <row r="19" spans="1:21" customFormat="1" ht="17.25" customHeight="1" x14ac:dyDescent="0.25">
      <c r="A19" s="40"/>
      <c r="B19" s="113"/>
      <c r="C19" s="114"/>
      <c r="D19" s="35"/>
      <c r="E19" s="36"/>
      <c r="F19" s="113"/>
      <c r="G19" s="114"/>
      <c r="H19" s="37"/>
      <c r="I19" s="38"/>
      <c r="J19" s="39"/>
      <c r="K19" s="137" t="b">
        <f>IF(J19="Single Payment (1/year)",I19*1,(IF(J19="Annually (1/year)",I19*1,(IF(J19="Daily (365/year)",I19*365,(IF(J19="Weekly (52/year)",I19*52,(IF(J19="Bi-Weekly (26/year)",I19*26,(IF(J19="Monthly (12/year)",I19*12,(IF(J19="Bi-Monthly (24/year)",I19*24,(IF(J19="Quarterly (4/year)",I19*4,(IF(J19="Bi Annually (2/year)",I19*2)))))))))))))))))</f>
        <v>0</v>
      </c>
      <c r="L19" s="138"/>
      <c r="M19" s="138"/>
      <c r="N19" s="138"/>
      <c r="O19" s="138"/>
      <c r="P19" s="138"/>
      <c r="Q19" s="138"/>
      <c r="R19" s="138"/>
      <c r="S19" s="139"/>
    </row>
    <row r="20" spans="1:21" customFormat="1" ht="17.25" customHeight="1" x14ac:dyDescent="0.25">
      <c r="A20" s="40"/>
      <c r="B20" s="113"/>
      <c r="C20" s="114"/>
      <c r="D20" s="35"/>
      <c r="E20" s="36"/>
      <c r="F20" s="113"/>
      <c r="G20" s="114"/>
      <c r="H20" s="37"/>
      <c r="I20" s="38"/>
      <c r="J20" s="39"/>
      <c r="K20" s="137" t="b">
        <f t="shared" ref="K20:K27" si="0">IF(J20="Single Payment (1/year)",I20*1,(IF(J20="Annually (1/year)",I20*1,(IF(J20="Daily (365/year)",I20*365,(IF(J20="Weekly (52/year)",I20*52,(IF(J20="Bi-Weekly (26/year)",I20*26,(IF(J20="Monthly (12/year)",I20*12,(IF(J20="Bi-Monthly (24/year)",I20*24,(IF(J20="Quarterly (4/year)",I20*4,(IF(J20="Bi Annually (2/year)",I20*2)))))))))))))))))</f>
        <v>0</v>
      </c>
      <c r="L20" s="138"/>
      <c r="M20" s="138"/>
      <c r="N20" s="138"/>
      <c r="O20" s="138"/>
      <c r="P20" s="138"/>
      <c r="Q20" s="138"/>
      <c r="R20" s="138"/>
      <c r="S20" s="139"/>
    </row>
    <row r="21" spans="1:21" customFormat="1" ht="17.25" customHeight="1" x14ac:dyDescent="0.25">
      <c r="A21" s="40"/>
      <c r="B21" s="113"/>
      <c r="C21" s="114"/>
      <c r="D21" s="35"/>
      <c r="E21" s="36"/>
      <c r="F21" s="113"/>
      <c r="G21" s="114"/>
      <c r="H21" s="36"/>
      <c r="I21" s="38"/>
      <c r="J21" s="39"/>
      <c r="K21" s="137" t="b">
        <f t="shared" si="0"/>
        <v>0</v>
      </c>
      <c r="L21" s="138"/>
      <c r="M21" s="138"/>
      <c r="N21" s="138"/>
      <c r="O21" s="138"/>
      <c r="P21" s="138"/>
      <c r="Q21" s="138"/>
      <c r="R21" s="138"/>
      <c r="S21" s="139"/>
    </row>
    <row r="22" spans="1:21" customFormat="1" ht="17.25" customHeight="1" x14ac:dyDescent="0.25">
      <c r="A22" s="40"/>
      <c r="B22" s="113"/>
      <c r="C22" s="114"/>
      <c r="D22" s="35"/>
      <c r="E22" s="36"/>
      <c r="F22" s="113"/>
      <c r="G22" s="114"/>
      <c r="H22" s="36"/>
      <c r="I22" s="38"/>
      <c r="J22" s="39"/>
      <c r="K22" s="137" t="b">
        <f t="shared" si="0"/>
        <v>0</v>
      </c>
      <c r="L22" s="138"/>
      <c r="M22" s="138"/>
      <c r="N22" s="138"/>
      <c r="O22" s="138"/>
      <c r="P22" s="138"/>
      <c r="Q22" s="138"/>
      <c r="R22" s="138"/>
      <c r="S22" s="139"/>
    </row>
    <row r="23" spans="1:21" customFormat="1" ht="17.25" customHeight="1" x14ac:dyDescent="0.25">
      <c r="A23" s="40"/>
      <c r="B23" s="113"/>
      <c r="C23" s="114"/>
      <c r="D23" s="35"/>
      <c r="E23" s="36"/>
      <c r="F23" s="113"/>
      <c r="G23" s="114"/>
      <c r="H23" s="36"/>
      <c r="I23" s="38"/>
      <c r="J23" s="39"/>
      <c r="K23" s="137" t="b">
        <f t="shared" si="0"/>
        <v>0</v>
      </c>
      <c r="L23" s="138"/>
      <c r="M23" s="138"/>
      <c r="N23" s="138"/>
      <c r="O23" s="138"/>
      <c r="P23" s="138"/>
      <c r="Q23" s="138"/>
      <c r="R23" s="138"/>
      <c r="S23" s="139"/>
    </row>
    <row r="24" spans="1:21" customFormat="1" ht="17.25" customHeight="1" x14ac:dyDescent="0.25">
      <c r="A24" s="40"/>
      <c r="B24" s="113"/>
      <c r="C24" s="114"/>
      <c r="D24" s="35"/>
      <c r="E24" s="36"/>
      <c r="F24" s="113"/>
      <c r="G24" s="114"/>
      <c r="H24" s="36"/>
      <c r="I24" s="38"/>
      <c r="J24" s="39"/>
      <c r="K24" s="137" t="b">
        <f t="shared" si="0"/>
        <v>0</v>
      </c>
      <c r="L24" s="138"/>
      <c r="M24" s="138"/>
      <c r="N24" s="138"/>
      <c r="O24" s="138"/>
      <c r="P24" s="138"/>
      <c r="Q24" s="138"/>
      <c r="R24" s="138"/>
      <c r="S24" s="139"/>
    </row>
    <row r="25" spans="1:21" customFormat="1" ht="17.25" customHeight="1" x14ac:dyDescent="0.25">
      <c r="A25" s="40"/>
      <c r="B25" s="113"/>
      <c r="C25" s="114"/>
      <c r="D25" s="35"/>
      <c r="E25" s="36"/>
      <c r="F25" s="113"/>
      <c r="G25" s="114"/>
      <c r="H25" s="36"/>
      <c r="I25" s="38"/>
      <c r="J25" s="39"/>
      <c r="K25" s="137" t="b">
        <f t="shared" si="0"/>
        <v>0</v>
      </c>
      <c r="L25" s="138"/>
      <c r="M25" s="138"/>
      <c r="N25" s="138"/>
      <c r="O25" s="138"/>
      <c r="P25" s="138"/>
      <c r="Q25" s="138"/>
      <c r="R25" s="138"/>
      <c r="S25" s="139"/>
    </row>
    <row r="26" spans="1:21" customFormat="1" ht="17.25" customHeight="1" x14ac:dyDescent="0.25">
      <c r="A26" s="40"/>
      <c r="B26" s="113"/>
      <c r="C26" s="114"/>
      <c r="D26" s="35"/>
      <c r="E26" s="36"/>
      <c r="F26" s="113"/>
      <c r="G26" s="114"/>
      <c r="H26" s="36"/>
      <c r="I26" s="38"/>
      <c r="J26" s="39"/>
      <c r="K26" s="137" t="b">
        <f t="shared" si="0"/>
        <v>0</v>
      </c>
      <c r="L26" s="138"/>
      <c r="M26" s="138"/>
      <c r="N26" s="138"/>
      <c r="O26" s="138"/>
      <c r="P26" s="138"/>
      <c r="Q26" s="138"/>
      <c r="R26" s="138"/>
      <c r="S26" s="139"/>
    </row>
    <row r="27" spans="1:21" customFormat="1" ht="17.25" customHeight="1" thickBot="1" x14ac:dyDescent="0.3">
      <c r="A27" s="40"/>
      <c r="B27" s="113"/>
      <c r="C27" s="114"/>
      <c r="D27" s="35"/>
      <c r="E27" s="36"/>
      <c r="F27" s="113"/>
      <c r="G27" s="114"/>
      <c r="H27" s="36"/>
      <c r="I27" s="38"/>
      <c r="J27" s="39"/>
      <c r="K27" s="137" t="b">
        <f t="shared" si="0"/>
        <v>0</v>
      </c>
      <c r="L27" s="138"/>
      <c r="M27" s="138"/>
      <c r="N27" s="138"/>
      <c r="O27" s="138"/>
      <c r="P27" s="138"/>
      <c r="Q27" s="138"/>
      <c r="R27" s="138"/>
      <c r="S27" s="139"/>
    </row>
    <row r="28" spans="1:21" customFormat="1" ht="17.25" customHeight="1" thickBot="1" x14ac:dyDescent="0.3">
      <c r="A28" s="32"/>
      <c r="B28" s="33"/>
      <c r="C28" s="33"/>
      <c r="D28" s="33"/>
      <c r="E28" s="33"/>
      <c r="F28" s="33"/>
      <c r="G28" s="33"/>
      <c r="H28" s="33"/>
      <c r="I28" s="112" t="s">
        <v>200</v>
      </c>
      <c r="J28" s="112"/>
      <c r="K28" s="140">
        <f>SUM(K18:K27)</f>
        <v>0</v>
      </c>
      <c r="L28" s="141"/>
      <c r="M28" s="141"/>
      <c r="N28" s="141"/>
      <c r="O28" s="141"/>
      <c r="P28" s="141"/>
      <c r="Q28" s="141"/>
      <c r="R28" s="141"/>
      <c r="S28" s="142"/>
    </row>
    <row r="29" spans="1:21" customFormat="1" ht="15.75" x14ac:dyDescent="0.25">
      <c r="B29" s="23"/>
      <c r="C29" s="23"/>
      <c r="D29" s="23"/>
      <c r="E29" s="23"/>
      <c r="F29" s="23"/>
      <c r="G29" s="23"/>
      <c r="H29" s="23"/>
      <c r="I29" s="24"/>
      <c r="J29" s="34"/>
      <c r="K29" s="28"/>
      <c r="L29" s="6"/>
    </row>
    <row r="30" spans="1:21" s="1" customFormat="1" ht="15.75" customHeight="1" x14ac:dyDescent="0.25">
      <c r="B30" s="8" t="s">
        <v>195</v>
      </c>
      <c r="C30" s="8"/>
      <c r="D30" s="8"/>
      <c r="E30" s="8"/>
      <c r="F30" s="8"/>
      <c r="G30" s="8"/>
      <c r="H30" s="8"/>
      <c r="I30" s="25"/>
      <c r="J30" s="25"/>
      <c r="K30" s="25"/>
      <c r="L30" s="25"/>
      <c r="M30" s="25"/>
      <c r="N30" s="25"/>
      <c r="O30" s="25"/>
      <c r="P30" s="25"/>
      <c r="Q30" s="25"/>
      <c r="R30" s="25"/>
      <c r="S30" s="25"/>
    </row>
    <row r="31" spans="1:21" s="2" customFormat="1" ht="45" x14ac:dyDescent="0.25">
      <c r="B31" s="123" t="s">
        <v>189</v>
      </c>
      <c r="C31" s="124"/>
      <c r="D31" s="123" t="s">
        <v>198</v>
      </c>
      <c r="E31" s="124"/>
      <c r="F31" s="71" t="s">
        <v>202</v>
      </c>
      <c r="G31" s="71" t="s">
        <v>57</v>
      </c>
      <c r="H31" s="123" t="s">
        <v>56</v>
      </c>
      <c r="I31" s="124"/>
      <c r="J31" s="71" t="s">
        <v>58</v>
      </c>
      <c r="K31" s="123" t="s">
        <v>235</v>
      </c>
      <c r="L31" s="136"/>
      <c r="M31" s="136"/>
      <c r="N31" s="136"/>
      <c r="O31" s="136"/>
      <c r="P31" s="136"/>
      <c r="Q31" s="136"/>
      <c r="R31" s="136"/>
      <c r="S31" s="124"/>
      <c r="T31" s="74"/>
      <c r="U31" s="74"/>
    </row>
    <row r="32" spans="1:21" customFormat="1" ht="17.25" customHeight="1" x14ac:dyDescent="0.25">
      <c r="A32" s="44"/>
      <c r="B32" s="117"/>
      <c r="C32" s="118"/>
      <c r="D32" s="117"/>
      <c r="E32" s="118"/>
      <c r="F32" s="30"/>
      <c r="G32" s="31"/>
      <c r="H32" s="94"/>
      <c r="I32" s="95"/>
      <c r="J32" s="45">
        <v>0</v>
      </c>
      <c r="K32" s="137">
        <f t="shared" ref="K32:K41" si="1">(H32*J32)</f>
        <v>0</v>
      </c>
      <c r="L32" s="138"/>
      <c r="M32" s="138"/>
      <c r="N32" s="138"/>
      <c r="O32" s="138"/>
      <c r="P32" s="138"/>
      <c r="Q32" s="138"/>
      <c r="R32" s="138"/>
      <c r="S32" s="139"/>
    </row>
    <row r="33" spans="1:19" customFormat="1" ht="17.25" customHeight="1" x14ac:dyDescent="0.25">
      <c r="A33" s="44"/>
      <c r="B33" s="117"/>
      <c r="C33" s="118"/>
      <c r="D33" s="117"/>
      <c r="E33" s="118"/>
      <c r="F33" s="30"/>
      <c r="G33" s="30"/>
      <c r="H33" s="94"/>
      <c r="I33" s="95"/>
      <c r="J33" s="45">
        <v>0</v>
      </c>
      <c r="K33" s="137">
        <f t="shared" si="1"/>
        <v>0</v>
      </c>
      <c r="L33" s="138"/>
      <c r="M33" s="138"/>
      <c r="N33" s="138"/>
      <c r="O33" s="138"/>
      <c r="P33" s="138"/>
      <c r="Q33" s="138"/>
      <c r="R33" s="138"/>
      <c r="S33" s="139"/>
    </row>
    <row r="34" spans="1:19" customFormat="1" ht="17.25" customHeight="1" x14ac:dyDescent="0.25">
      <c r="A34" s="44"/>
      <c r="B34" s="117"/>
      <c r="C34" s="118"/>
      <c r="D34" s="117"/>
      <c r="E34" s="118"/>
      <c r="F34" s="30"/>
      <c r="G34" s="30"/>
      <c r="H34" s="94"/>
      <c r="I34" s="95"/>
      <c r="J34" s="45">
        <v>0</v>
      </c>
      <c r="K34" s="137">
        <f t="shared" si="1"/>
        <v>0</v>
      </c>
      <c r="L34" s="138"/>
      <c r="M34" s="138"/>
      <c r="N34" s="138"/>
      <c r="O34" s="138"/>
      <c r="P34" s="138"/>
      <c r="Q34" s="138"/>
      <c r="R34" s="138"/>
      <c r="S34" s="139"/>
    </row>
    <row r="35" spans="1:19" customFormat="1" ht="17.25" customHeight="1" x14ac:dyDescent="0.25">
      <c r="A35" s="44"/>
      <c r="B35" s="117"/>
      <c r="C35" s="118"/>
      <c r="D35" s="117"/>
      <c r="E35" s="118"/>
      <c r="F35" s="30"/>
      <c r="G35" s="30"/>
      <c r="H35" s="94"/>
      <c r="I35" s="95"/>
      <c r="J35" s="45">
        <v>0</v>
      </c>
      <c r="K35" s="137">
        <f t="shared" si="1"/>
        <v>0</v>
      </c>
      <c r="L35" s="138"/>
      <c r="M35" s="138"/>
      <c r="N35" s="138"/>
      <c r="O35" s="138"/>
      <c r="P35" s="138"/>
      <c r="Q35" s="138"/>
      <c r="R35" s="138"/>
      <c r="S35" s="139"/>
    </row>
    <row r="36" spans="1:19" customFormat="1" ht="17.25" customHeight="1" x14ac:dyDescent="0.25">
      <c r="A36" s="44"/>
      <c r="B36" s="117"/>
      <c r="C36" s="118"/>
      <c r="D36" s="117"/>
      <c r="E36" s="118"/>
      <c r="F36" s="30"/>
      <c r="G36" s="30"/>
      <c r="H36" s="94"/>
      <c r="I36" s="95"/>
      <c r="J36" s="45">
        <v>0</v>
      </c>
      <c r="K36" s="137">
        <f t="shared" si="1"/>
        <v>0</v>
      </c>
      <c r="L36" s="138"/>
      <c r="M36" s="138"/>
      <c r="N36" s="138"/>
      <c r="O36" s="138"/>
      <c r="P36" s="138"/>
      <c r="Q36" s="138"/>
      <c r="R36" s="138"/>
      <c r="S36" s="139"/>
    </row>
    <row r="37" spans="1:19" customFormat="1" ht="17.25" customHeight="1" x14ac:dyDescent="0.25">
      <c r="A37" s="44"/>
      <c r="B37" s="117"/>
      <c r="C37" s="118"/>
      <c r="D37" s="117"/>
      <c r="E37" s="118"/>
      <c r="F37" s="30"/>
      <c r="G37" s="30"/>
      <c r="H37" s="94"/>
      <c r="I37" s="95"/>
      <c r="J37" s="45">
        <v>0</v>
      </c>
      <c r="K37" s="137">
        <f t="shared" si="1"/>
        <v>0</v>
      </c>
      <c r="L37" s="138"/>
      <c r="M37" s="138"/>
      <c r="N37" s="138"/>
      <c r="O37" s="138"/>
      <c r="P37" s="138"/>
      <c r="Q37" s="138"/>
      <c r="R37" s="138"/>
      <c r="S37" s="139"/>
    </row>
    <row r="38" spans="1:19" customFormat="1" ht="17.25" customHeight="1" x14ac:dyDescent="0.25">
      <c r="A38" s="44"/>
      <c r="B38" s="117"/>
      <c r="C38" s="118"/>
      <c r="D38" s="117"/>
      <c r="E38" s="118"/>
      <c r="F38" s="30"/>
      <c r="G38" s="30"/>
      <c r="H38" s="94"/>
      <c r="I38" s="95"/>
      <c r="J38" s="45">
        <v>0</v>
      </c>
      <c r="K38" s="137">
        <f t="shared" si="1"/>
        <v>0</v>
      </c>
      <c r="L38" s="138"/>
      <c r="M38" s="138"/>
      <c r="N38" s="138"/>
      <c r="O38" s="138"/>
      <c r="P38" s="138"/>
      <c r="Q38" s="138"/>
      <c r="R38" s="138"/>
      <c r="S38" s="139"/>
    </row>
    <row r="39" spans="1:19" customFormat="1" ht="17.25" customHeight="1" x14ac:dyDescent="0.25">
      <c r="A39" s="44"/>
      <c r="B39" s="117"/>
      <c r="C39" s="118"/>
      <c r="D39" s="117"/>
      <c r="E39" s="118"/>
      <c r="F39" s="30"/>
      <c r="G39" s="30"/>
      <c r="H39" s="94"/>
      <c r="I39" s="95"/>
      <c r="J39" s="45">
        <v>0</v>
      </c>
      <c r="K39" s="137">
        <f t="shared" si="1"/>
        <v>0</v>
      </c>
      <c r="L39" s="138"/>
      <c r="M39" s="138"/>
      <c r="N39" s="138"/>
      <c r="O39" s="138"/>
      <c r="P39" s="138"/>
      <c r="Q39" s="138"/>
      <c r="R39" s="138"/>
      <c r="S39" s="139"/>
    </row>
    <row r="40" spans="1:19" customFormat="1" ht="17.25" customHeight="1" x14ac:dyDescent="0.25">
      <c r="A40" s="44"/>
      <c r="B40" s="117"/>
      <c r="C40" s="118"/>
      <c r="D40" s="117"/>
      <c r="E40" s="118"/>
      <c r="F40" s="30"/>
      <c r="G40" s="30"/>
      <c r="H40" s="94"/>
      <c r="I40" s="95"/>
      <c r="J40" s="45">
        <v>0</v>
      </c>
      <c r="K40" s="137">
        <f t="shared" si="1"/>
        <v>0</v>
      </c>
      <c r="L40" s="138"/>
      <c r="M40" s="138"/>
      <c r="N40" s="138"/>
      <c r="O40" s="138"/>
      <c r="P40" s="138"/>
      <c r="Q40" s="138"/>
      <c r="R40" s="138"/>
      <c r="S40" s="139"/>
    </row>
    <row r="41" spans="1:19" customFormat="1" ht="17.25" customHeight="1" x14ac:dyDescent="0.25">
      <c r="A41" s="44"/>
      <c r="B41" s="117"/>
      <c r="C41" s="118"/>
      <c r="D41" s="117"/>
      <c r="E41" s="118"/>
      <c r="F41" s="30"/>
      <c r="G41" s="30"/>
      <c r="H41" s="104"/>
      <c r="I41" s="105"/>
      <c r="J41" s="45">
        <v>0</v>
      </c>
      <c r="K41" s="146">
        <f t="shared" si="1"/>
        <v>0</v>
      </c>
      <c r="L41" s="147"/>
      <c r="M41" s="147"/>
      <c r="N41" s="147"/>
      <c r="O41" s="147"/>
      <c r="P41" s="147"/>
      <c r="Q41" s="147"/>
      <c r="R41" s="147"/>
      <c r="S41" s="148"/>
    </row>
    <row r="42" spans="1:19" customFormat="1" ht="17.25" customHeight="1" x14ac:dyDescent="0.25">
      <c r="B42" s="6"/>
      <c r="C42" s="6"/>
      <c r="D42" s="6"/>
      <c r="E42" s="6"/>
      <c r="F42" s="6"/>
      <c r="G42" s="26" t="s">
        <v>199</v>
      </c>
      <c r="H42" s="106">
        <f>SUM(H32:I41)</f>
        <v>0</v>
      </c>
      <c r="I42" s="107"/>
      <c r="J42" s="27" t="s">
        <v>61</v>
      </c>
      <c r="K42" s="165">
        <f>SUM(K32:S41)</f>
        <v>0</v>
      </c>
      <c r="L42" s="166"/>
      <c r="M42" s="166"/>
      <c r="N42" s="166"/>
      <c r="O42" s="166"/>
      <c r="P42" s="166"/>
      <c r="Q42" s="166"/>
      <c r="R42" s="157" t="s">
        <v>59</v>
      </c>
      <c r="S42" s="158"/>
    </row>
    <row r="43" spans="1:19" customFormat="1" ht="7.5" customHeight="1" x14ac:dyDescent="0.25">
      <c r="B43" s="6"/>
      <c r="C43" s="6"/>
      <c r="D43" s="6"/>
      <c r="E43" s="6"/>
      <c r="F43" s="6"/>
      <c r="G43" s="6"/>
      <c r="H43" s="6"/>
      <c r="I43" s="6"/>
      <c r="J43" s="6"/>
      <c r="K43" s="167"/>
      <c r="L43" s="167"/>
      <c r="M43" s="167"/>
      <c r="N43" s="167"/>
      <c r="O43" s="167"/>
      <c r="P43" s="167"/>
      <c r="Q43" s="167"/>
      <c r="R43" s="59"/>
      <c r="S43" s="60"/>
    </row>
    <row r="44" spans="1:19" customFormat="1" ht="17.25" customHeight="1" x14ac:dyDescent="0.25">
      <c r="B44" s="6"/>
      <c r="C44" s="6"/>
      <c r="D44" s="6"/>
      <c r="E44" s="6"/>
      <c r="F44" s="6"/>
      <c r="G44" s="6"/>
      <c r="H44" s="6"/>
      <c r="I44" s="6"/>
      <c r="J44" s="9" t="s">
        <v>241</v>
      </c>
      <c r="K44" s="92">
        <f>IF(H42&gt;50000,(H42*0.0045),0)</f>
        <v>0</v>
      </c>
      <c r="L44" s="168"/>
      <c r="M44" s="168"/>
      <c r="N44" s="168"/>
      <c r="O44" s="168"/>
      <c r="P44" s="168"/>
      <c r="Q44" s="168"/>
      <c r="R44" s="157" t="s">
        <v>60</v>
      </c>
      <c r="S44" s="158"/>
    </row>
    <row r="45" spans="1:19" customFormat="1" ht="7.5" customHeight="1" x14ac:dyDescent="0.25">
      <c r="B45" s="6"/>
      <c r="C45" s="6"/>
      <c r="D45" s="6"/>
      <c r="E45" s="6"/>
      <c r="F45" s="6"/>
      <c r="G45" s="6"/>
      <c r="H45" s="6"/>
      <c r="I45" s="6"/>
      <c r="J45" s="6"/>
      <c r="K45" s="167"/>
      <c r="L45" s="167"/>
      <c r="M45" s="167"/>
      <c r="N45" s="167"/>
      <c r="O45" s="167"/>
      <c r="P45" s="167"/>
      <c r="Q45" s="167"/>
      <c r="R45" s="59"/>
      <c r="S45" s="60"/>
    </row>
    <row r="46" spans="1:19" customFormat="1" ht="16.5" customHeight="1" x14ac:dyDescent="0.25">
      <c r="B46" s="6"/>
      <c r="C46" s="6"/>
      <c r="D46" s="6"/>
      <c r="E46" s="6"/>
      <c r="F46" s="6"/>
      <c r="G46" s="6"/>
      <c r="H46" s="33"/>
      <c r="I46" s="6"/>
      <c r="J46" s="9" t="s">
        <v>223</v>
      </c>
      <c r="K46" s="162">
        <f>IF(K44&gt;K42,K44,(IF(K42&gt;K44,K42,(IF(K44=K42,K44,0)))))</f>
        <v>0</v>
      </c>
      <c r="L46" s="163"/>
      <c r="M46" s="163"/>
      <c r="N46" s="163"/>
      <c r="O46" s="163"/>
      <c r="P46" s="163"/>
      <c r="Q46" s="163"/>
      <c r="R46" s="163"/>
      <c r="S46" s="164"/>
    </row>
    <row r="47" spans="1:19" customFormat="1" ht="7.5" customHeight="1" thickBot="1" x14ac:dyDescent="0.3">
      <c r="B47" s="6"/>
      <c r="C47" s="6"/>
      <c r="D47" s="6"/>
      <c r="E47" s="6"/>
      <c r="F47" s="6"/>
      <c r="G47" s="6"/>
      <c r="H47" s="6"/>
      <c r="I47" s="6"/>
      <c r="J47" s="6"/>
      <c r="K47" s="6"/>
      <c r="L47" s="6"/>
    </row>
    <row r="48" spans="1:19" customFormat="1" ht="16.5" customHeight="1" thickBot="1" x14ac:dyDescent="0.3">
      <c r="B48" s="6"/>
      <c r="C48" s="6"/>
      <c r="D48" s="6"/>
      <c r="E48" s="6"/>
      <c r="F48" s="6"/>
      <c r="G48" s="6"/>
      <c r="H48" s="28"/>
      <c r="I48" s="28"/>
      <c r="J48" s="34" t="s">
        <v>219</v>
      </c>
      <c r="K48" s="159">
        <f>K28+K46</f>
        <v>0</v>
      </c>
      <c r="L48" s="160"/>
      <c r="M48" s="160"/>
      <c r="N48" s="160"/>
      <c r="O48" s="160"/>
      <c r="P48" s="160"/>
      <c r="Q48" s="160"/>
      <c r="R48" s="160"/>
      <c r="S48" s="161"/>
    </row>
    <row r="49" spans="2:19" customFormat="1" ht="7.5" customHeight="1" x14ac:dyDescent="0.25">
      <c r="B49" s="6"/>
      <c r="C49" s="6"/>
      <c r="D49" s="6"/>
      <c r="E49" s="6"/>
      <c r="F49" s="6"/>
      <c r="G49" s="6"/>
      <c r="H49" s="28"/>
      <c r="I49" s="28"/>
      <c r="J49" s="46"/>
      <c r="K49" s="47"/>
      <c r="L49" s="47"/>
      <c r="M49" s="47"/>
      <c r="N49" s="47"/>
      <c r="O49" s="47"/>
      <c r="P49" s="47"/>
      <c r="Q49" s="47"/>
      <c r="R49" s="47"/>
      <c r="S49" s="47"/>
    </row>
    <row r="50" spans="2:19" ht="15" customHeight="1" x14ac:dyDescent="0.25">
      <c r="B50" s="8" t="s">
        <v>196</v>
      </c>
      <c r="C50" s="20"/>
      <c r="D50" s="8"/>
      <c r="E50" s="8"/>
      <c r="F50" s="8"/>
      <c r="G50" s="8"/>
      <c r="H50" s="8"/>
      <c r="I50" s="8"/>
      <c r="J50" s="8"/>
      <c r="K50" s="8"/>
      <c r="L50" s="18"/>
      <c r="M50" s="18"/>
      <c r="N50" s="18"/>
      <c r="O50" s="18"/>
      <c r="P50" s="18"/>
      <c r="Q50" s="18"/>
      <c r="R50" s="18"/>
      <c r="S50" s="18"/>
    </row>
    <row r="51" spans="2:19" ht="7.5" customHeight="1" x14ac:dyDescent="0.25">
      <c r="B51" s="52"/>
      <c r="C51" s="52"/>
      <c r="D51" s="52"/>
      <c r="E51" s="52"/>
      <c r="F51" s="52"/>
      <c r="G51" s="52"/>
      <c r="H51" s="52"/>
      <c r="I51" s="52"/>
      <c r="J51" s="52"/>
      <c r="K51" s="52"/>
    </row>
    <row r="52" spans="2:19" ht="15.75" customHeight="1" x14ac:dyDescent="0.25">
      <c r="B52" s="88" t="s">
        <v>210</v>
      </c>
      <c r="C52" s="89"/>
      <c r="D52" s="173"/>
      <c r="E52" s="174"/>
      <c r="F52" s="175"/>
      <c r="G52" s="108" t="s">
        <v>209</v>
      </c>
      <c r="H52" s="108"/>
      <c r="I52" s="109"/>
      <c r="J52" s="176"/>
      <c r="K52" s="177"/>
      <c r="L52" s="177"/>
      <c r="M52" s="177"/>
      <c r="N52" s="177"/>
      <c r="O52" s="177"/>
      <c r="P52" s="177"/>
      <c r="Q52" s="177"/>
      <c r="R52" s="178"/>
    </row>
    <row r="53" spans="2:19" ht="8.25" customHeight="1" x14ac:dyDescent="0.25">
      <c r="B53" s="50"/>
      <c r="C53" s="50"/>
      <c r="D53" s="13"/>
      <c r="E53" s="13"/>
      <c r="F53" s="13"/>
      <c r="G53" s="51"/>
      <c r="H53" s="51"/>
      <c r="I53" s="51"/>
      <c r="J53" s="62"/>
      <c r="K53" s="62"/>
      <c r="L53" s="62"/>
      <c r="M53" s="62"/>
      <c r="N53" s="62"/>
      <c r="O53" s="62"/>
      <c r="P53" s="62"/>
      <c r="Q53" s="62"/>
      <c r="R53" s="62"/>
    </row>
    <row r="54" spans="2:19" ht="15.75" customHeight="1" x14ac:dyDescent="0.25">
      <c r="B54" s="88" t="s">
        <v>211</v>
      </c>
      <c r="C54" s="154"/>
      <c r="D54" s="154"/>
      <c r="E54" s="89"/>
      <c r="F54" s="101" t="e">
        <f>VLOOKUP(D52,Sheet2!B1:C22,2,FALSE)</f>
        <v>#N/A</v>
      </c>
      <c r="G54" s="102"/>
      <c r="H54" s="102"/>
      <c r="I54" s="103"/>
      <c r="J54" s="29"/>
      <c r="K54" s="29"/>
    </row>
    <row r="55" spans="2:19" ht="15.75" customHeight="1" x14ac:dyDescent="0.25">
      <c r="B55" s="88" t="s">
        <v>203</v>
      </c>
      <c r="C55" s="89"/>
      <c r="D55" s="84">
        <f>IF(D13=1,F54*0.35,(IF(D13=2,F54*0.4,(IF(D13=3,F54*0.45,(IF(D13=4,F54*0.5,(IF(D13=5,F54*0.54,(IF(D13=6,F54*0.58,(IF(D13=7,F54*0.62,(IF(D13=8,F54*0.66,0)))))))))))))))</f>
        <v>0</v>
      </c>
      <c r="E55" s="85"/>
      <c r="F55" s="86" t="s">
        <v>207</v>
      </c>
      <c r="G55" s="87"/>
      <c r="H55" s="90">
        <f>D55/12</f>
        <v>0</v>
      </c>
      <c r="I55" s="91"/>
      <c r="N55" s="10"/>
    </row>
    <row r="56" spans="2:19" ht="15.75" customHeight="1" x14ac:dyDescent="0.25">
      <c r="B56" s="88" t="s">
        <v>204</v>
      </c>
      <c r="C56" s="89"/>
      <c r="D56" s="84">
        <f>IF(D13=1,F54*0.18,(IF(D13=2,F54*0.2,(IF(D13=3,F54*0.23,(IF(D13=4,F54*0.25,(IF(D13=5,F54*0.27,(IF(D13=6,F54*0.29,(IF(D13=7,F54*0.31,(IF(D13=8,F54*0.33,0)))))))))))))))</f>
        <v>0</v>
      </c>
      <c r="E56" s="85"/>
      <c r="F56" s="88" t="s">
        <v>208</v>
      </c>
      <c r="G56" s="89"/>
      <c r="H56" s="92">
        <f>D56/12</f>
        <v>0</v>
      </c>
      <c r="I56" s="93"/>
      <c r="L56" s="7"/>
    </row>
    <row r="57" spans="2:19" ht="7.5" customHeight="1" x14ac:dyDescent="0.25">
      <c r="B57" s="9"/>
      <c r="C57" s="9"/>
      <c r="D57" s="49"/>
      <c r="H57" s="11"/>
    </row>
    <row r="58" spans="2:19" ht="15.75" customHeight="1" x14ac:dyDescent="0.25">
      <c r="B58" s="152" t="s">
        <v>206</v>
      </c>
      <c r="C58" s="153"/>
      <c r="D58" s="155">
        <f>K48</f>
        <v>0</v>
      </c>
      <c r="E58" s="156"/>
      <c r="F58" s="10"/>
    </row>
    <row r="59" spans="2:19" ht="7.5" customHeight="1" x14ac:dyDescent="0.25">
      <c r="B59" s="48"/>
      <c r="C59" s="48"/>
      <c r="D59" s="10"/>
      <c r="E59" s="11"/>
    </row>
    <row r="60" spans="2:19" ht="15.75" x14ac:dyDescent="0.25">
      <c r="B60" s="8" t="s">
        <v>197</v>
      </c>
      <c r="C60" s="20"/>
      <c r="D60" s="21"/>
      <c r="E60" s="8"/>
      <c r="F60" s="8"/>
      <c r="G60" s="8"/>
      <c r="H60" s="8"/>
      <c r="I60" s="8"/>
      <c r="J60" s="8"/>
      <c r="K60" s="8"/>
      <c r="L60" s="18"/>
      <c r="M60" s="18"/>
      <c r="N60" s="18"/>
      <c r="O60" s="18"/>
      <c r="P60" s="18"/>
      <c r="Q60" s="18"/>
      <c r="R60" s="18"/>
      <c r="S60" s="18"/>
    </row>
    <row r="61" spans="2:19" ht="7.5" customHeight="1" thickBot="1" x14ac:dyDescent="0.3">
      <c r="B61" s="52"/>
      <c r="C61" s="52"/>
      <c r="D61" s="55"/>
      <c r="E61" s="52"/>
      <c r="F61" s="52"/>
      <c r="G61" s="52"/>
      <c r="H61" s="52"/>
      <c r="I61" s="52"/>
      <c r="J61" s="52"/>
      <c r="K61" s="52"/>
    </row>
    <row r="62" spans="2:19" s="12" customFormat="1" ht="15.75" customHeight="1" x14ac:dyDescent="0.25">
      <c r="B62" s="169" t="s">
        <v>84</v>
      </c>
      <c r="C62" s="170"/>
      <c r="D62" s="171"/>
      <c r="E62" s="172"/>
      <c r="F62" s="179" t="s">
        <v>240</v>
      </c>
      <c r="G62" s="180"/>
      <c r="H62" s="75"/>
      <c r="I62" s="78"/>
      <c r="J62" s="149" t="s">
        <v>180</v>
      </c>
      <c r="K62" s="150"/>
      <c r="L62" s="150"/>
      <c r="M62" s="150"/>
      <c r="N62" s="150"/>
      <c r="O62" s="151"/>
    </row>
    <row r="63" spans="2:19" ht="15.75" customHeight="1" x14ac:dyDescent="0.25">
      <c r="B63" s="88" t="s">
        <v>72</v>
      </c>
      <c r="C63" s="89"/>
      <c r="D63" s="97"/>
      <c r="E63" s="98"/>
      <c r="G63" s="182"/>
      <c r="H63" s="182"/>
      <c r="I63" s="79"/>
      <c r="J63" s="143" t="s">
        <v>242</v>
      </c>
      <c r="K63" s="144"/>
      <c r="M63" s="181"/>
      <c r="N63" s="181"/>
      <c r="P63" s="53"/>
    </row>
    <row r="64" spans="2:19" ht="15.75" customHeight="1" x14ac:dyDescent="0.25">
      <c r="B64" s="88" t="s">
        <v>212</v>
      </c>
      <c r="C64" s="89"/>
      <c r="D64" s="97"/>
      <c r="E64" s="98"/>
      <c r="F64" s="14"/>
      <c r="G64" s="183"/>
      <c r="H64" s="183"/>
      <c r="I64" s="79"/>
      <c r="J64" s="143" t="s">
        <v>181</v>
      </c>
      <c r="K64" s="144"/>
      <c r="M64" s="145"/>
      <c r="N64" s="145"/>
      <c r="P64" s="54"/>
    </row>
    <row r="65" spans="2:16" ht="15.75" customHeight="1" x14ac:dyDescent="0.25">
      <c r="B65" s="88" t="s">
        <v>213</v>
      </c>
      <c r="C65" s="89"/>
      <c r="D65" s="80"/>
      <c r="E65" s="81"/>
      <c r="G65" s="7"/>
      <c r="H65" s="7"/>
      <c r="I65" s="79"/>
      <c r="J65" s="143" t="s">
        <v>182</v>
      </c>
      <c r="K65" s="144"/>
      <c r="M65" s="145"/>
      <c r="N65" s="145"/>
      <c r="P65" s="54"/>
    </row>
    <row r="66" spans="2:16" ht="15.75" customHeight="1" x14ac:dyDescent="0.25">
      <c r="B66" s="88" t="s">
        <v>184</v>
      </c>
      <c r="C66" s="89"/>
      <c r="D66" s="82"/>
      <c r="E66" s="82"/>
      <c r="G66" s="7"/>
      <c r="H66" s="7"/>
      <c r="I66" s="79"/>
      <c r="J66" s="143" t="s">
        <v>244</v>
      </c>
      <c r="K66" s="144"/>
      <c r="M66" s="145"/>
      <c r="N66" s="145"/>
      <c r="P66" s="54"/>
    </row>
    <row r="67" spans="2:16" ht="15.75" customHeight="1" x14ac:dyDescent="0.25">
      <c r="B67" s="88" t="s">
        <v>53</v>
      </c>
      <c r="C67" s="89"/>
      <c r="D67" s="83"/>
      <c r="E67" s="83"/>
      <c r="I67" s="79"/>
      <c r="J67" s="143" t="s">
        <v>245</v>
      </c>
      <c r="K67" s="144"/>
      <c r="M67" s="145"/>
      <c r="N67" s="145"/>
      <c r="P67" s="54"/>
    </row>
    <row r="68" spans="2:16" ht="15.75" customHeight="1" x14ac:dyDescent="0.25">
      <c r="B68" s="88" t="s">
        <v>214</v>
      </c>
      <c r="C68" s="89"/>
      <c r="D68" s="80"/>
      <c r="E68" s="81"/>
      <c r="F68" s="57" t="s">
        <v>74</v>
      </c>
      <c r="G68" s="181"/>
      <c r="H68" s="181"/>
      <c r="I68" s="79"/>
      <c r="J68" s="143" t="s">
        <v>246</v>
      </c>
      <c r="K68" s="144"/>
      <c r="M68" s="145"/>
      <c r="N68" s="145"/>
      <c r="P68" s="54"/>
    </row>
    <row r="69" spans="2:16" ht="15.75" customHeight="1" x14ac:dyDescent="0.25">
      <c r="B69" s="88" t="s">
        <v>215</v>
      </c>
      <c r="C69" s="89"/>
      <c r="D69" s="99"/>
      <c r="E69" s="100"/>
      <c r="F69" s="57" t="s">
        <v>74</v>
      </c>
      <c r="G69" s="145"/>
      <c r="H69" s="145"/>
      <c r="I69" s="79"/>
      <c r="J69" s="143" t="s">
        <v>183</v>
      </c>
      <c r="K69" s="144"/>
      <c r="M69" s="145"/>
      <c r="N69" s="145"/>
      <c r="P69" s="54"/>
    </row>
    <row r="70" spans="2:16" ht="15.75" customHeight="1" thickBot="1" x14ac:dyDescent="0.3">
      <c r="B70" s="88" t="s">
        <v>52</v>
      </c>
      <c r="C70" s="89"/>
      <c r="D70" s="96"/>
      <c r="E70" s="96"/>
      <c r="I70" s="13"/>
      <c r="J70" s="15"/>
      <c r="K70" s="16"/>
      <c r="L70" s="16"/>
      <c r="M70" s="16"/>
      <c r="N70" s="16"/>
      <c r="O70" s="17"/>
    </row>
    <row r="71" spans="2:16" ht="15.75" customHeight="1" x14ac:dyDescent="0.25">
      <c r="B71" s="88" t="s">
        <v>178</v>
      </c>
      <c r="C71" s="89"/>
      <c r="D71" s="80"/>
      <c r="E71" s="81"/>
    </row>
    <row r="72" spans="2:16" ht="18.75" customHeight="1" x14ac:dyDescent="0.25"/>
    <row r="73" spans="2:16" ht="15" customHeight="1" x14ac:dyDescent="0.25"/>
  </sheetData>
  <sheetProtection algorithmName="SHA-512" hashValue="AFSDviq4v4Jn510amJGu3//hRXX+3gMxwzE/m+uTZjJ5jnbWObMQ3HCqFYPMLq+WNK5usY4ttUc45davM/n23Q==" saltValue="Ip/u9E3rQ2QwH7XAGoPy/w==" spinCount="100000" sheet="1" selectLockedCells="1"/>
  <mergeCells count="184">
    <mergeCell ref="B69:C69"/>
    <mergeCell ref="B70:C70"/>
    <mergeCell ref="B71:C71"/>
    <mergeCell ref="M63:N63"/>
    <mergeCell ref="M64:N64"/>
    <mergeCell ref="M65:N65"/>
    <mergeCell ref="M66:N66"/>
    <mergeCell ref="M67:N67"/>
    <mergeCell ref="M68:N68"/>
    <mergeCell ref="B63:C63"/>
    <mergeCell ref="B64:C64"/>
    <mergeCell ref="B65:C65"/>
    <mergeCell ref="B66:C66"/>
    <mergeCell ref="B68:C68"/>
    <mergeCell ref="G69:H69"/>
    <mergeCell ref="G68:H68"/>
    <mergeCell ref="G63:H63"/>
    <mergeCell ref="G64:H64"/>
    <mergeCell ref="J63:K63"/>
    <mergeCell ref="J64:K64"/>
    <mergeCell ref="J65:K65"/>
    <mergeCell ref="J66:K66"/>
    <mergeCell ref="J67:K67"/>
    <mergeCell ref="J68:K68"/>
    <mergeCell ref="K46:S46"/>
    <mergeCell ref="K42:Q42"/>
    <mergeCell ref="K43:Q43"/>
    <mergeCell ref="K44:Q44"/>
    <mergeCell ref="K45:Q45"/>
    <mergeCell ref="B62:C62"/>
    <mergeCell ref="D62:E62"/>
    <mergeCell ref="D52:F52"/>
    <mergeCell ref="J52:R52"/>
    <mergeCell ref="F62:G62"/>
    <mergeCell ref="B39:C39"/>
    <mergeCell ref="B40:C40"/>
    <mergeCell ref="B31:C31"/>
    <mergeCell ref="B32:C32"/>
    <mergeCell ref="B33:C33"/>
    <mergeCell ref="J69:K69"/>
    <mergeCell ref="M69:N69"/>
    <mergeCell ref="K40:S40"/>
    <mergeCell ref="K41:S41"/>
    <mergeCell ref="K35:S35"/>
    <mergeCell ref="K36:S36"/>
    <mergeCell ref="K37:S37"/>
    <mergeCell ref="K38:S38"/>
    <mergeCell ref="K39:S39"/>
    <mergeCell ref="J62:O62"/>
    <mergeCell ref="B55:C55"/>
    <mergeCell ref="B56:C56"/>
    <mergeCell ref="B58:C58"/>
    <mergeCell ref="B54:E54"/>
    <mergeCell ref="D58:E58"/>
    <mergeCell ref="R42:S42"/>
    <mergeCell ref="R44:S44"/>
    <mergeCell ref="K48:S48"/>
    <mergeCell ref="B52:C52"/>
    <mergeCell ref="I7:J7"/>
    <mergeCell ref="I8:J8"/>
    <mergeCell ref="B22:C22"/>
    <mergeCell ref="B23:C23"/>
    <mergeCell ref="F25:G25"/>
    <mergeCell ref="B41:C41"/>
    <mergeCell ref="K31:S31"/>
    <mergeCell ref="D31:E31"/>
    <mergeCell ref="D32:E32"/>
    <mergeCell ref="D33:E33"/>
    <mergeCell ref="D34:E34"/>
    <mergeCell ref="D35:E35"/>
    <mergeCell ref="D36:E36"/>
    <mergeCell ref="D37:E37"/>
    <mergeCell ref="D38:E38"/>
    <mergeCell ref="D39:E39"/>
    <mergeCell ref="D40:E40"/>
    <mergeCell ref="D41:E41"/>
    <mergeCell ref="K32:S32"/>
    <mergeCell ref="K33:S33"/>
    <mergeCell ref="K34:S34"/>
    <mergeCell ref="B36:C36"/>
    <mergeCell ref="B37:C37"/>
    <mergeCell ref="B38:C38"/>
    <mergeCell ref="K28:S28"/>
    <mergeCell ref="F26:G26"/>
    <mergeCell ref="F27:G27"/>
    <mergeCell ref="K27:S27"/>
    <mergeCell ref="K21:S21"/>
    <mergeCell ref="K22:S22"/>
    <mergeCell ref="K23:S23"/>
    <mergeCell ref="K24:S24"/>
    <mergeCell ref="K25:S25"/>
    <mergeCell ref="K26:S26"/>
    <mergeCell ref="D8:F8"/>
    <mergeCell ref="D6:F6"/>
    <mergeCell ref="I6:J6"/>
    <mergeCell ref="F23:G23"/>
    <mergeCell ref="F24:G24"/>
    <mergeCell ref="B15:S15"/>
    <mergeCell ref="B13:C13"/>
    <mergeCell ref="A1:S1"/>
    <mergeCell ref="D5:F5"/>
    <mergeCell ref="B4:C4"/>
    <mergeCell ref="K4:S4"/>
    <mergeCell ref="K5:S5"/>
    <mergeCell ref="K6:S6"/>
    <mergeCell ref="K7:S7"/>
    <mergeCell ref="K8:S8"/>
    <mergeCell ref="K9:S9"/>
    <mergeCell ref="K10:S10"/>
    <mergeCell ref="K11:S11"/>
    <mergeCell ref="K12:S12"/>
    <mergeCell ref="B5:C5"/>
    <mergeCell ref="K17:S17"/>
    <mergeCell ref="K18:S18"/>
    <mergeCell ref="K19:S19"/>
    <mergeCell ref="K20:S20"/>
    <mergeCell ref="B67:C67"/>
    <mergeCell ref="D4:F4"/>
    <mergeCell ref="H13:I14"/>
    <mergeCell ref="B8:C8"/>
    <mergeCell ref="B7:C7"/>
    <mergeCell ref="D12:F12"/>
    <mergeCell ref="D11:F11"/>
    <mergeCell ref="D10:F10"/>
    <mergeCell ref="D9:F9"/>
    <mergeCell ref="B11:C11"/>
    <mergeCell ref="B10:C10"/>
    <mergeCell ref="B9:C9"/>
    <mergeCell ref="D7:F7"/>
    <mergeCell ref="B12:C12"/>
    <mergeCell ref="B24:C24"/>
    <mergeCell ref="B25:C25"/>
    <mergeCell ref="B17:C17"/>
    <mergeCell ref="B18:C18"/>
    <mergeCell ref="B6:C6"/>
    <mergeCell ref="I4:J4"/>
    <mergeCell ref="I5:J5"/>
    <mergeCell ref="H31:I31"/>
    <mergeCell ref="H32:I32"/>
    <mergeCell ref="H33:I33"/>
    <mergeCell ref="H34:I34"/>
    <mergeCell ref="H35:I35"/>
    <mergeCell ref="I9:J9"/>
    <mergeCell ref="I10:J10"/>
    <mergeCell ref="I11:J11"/>
    <mergeCell ref="I12:J12"/>
    <mergeCell ref="I28:J28"/>
    <mergeCell ref="B19:C19"/>
    <mergeCell ref="B20:C20"/>
    <mergeCell ref="B21:C21"/>
    <mergeCell ref="F17:G17"/>
    <mergeCell ref="F18:G18"/>
    <mergeCell ref="F19:G19"/>
    <mergeCell ref="F20:G20"/>
    <mergeCell ref="F21:G21"/>
    <mergeCell ref="F22:G22"/>
    <mergeCell ref="B34:C34"/>
    <mergeCell ref="B35:C35"/>
    <mergeCell ref="B27:C27"/>
    <mergeCell ref="B26:C26"/>
    <mergeCell ref="H36:I36"/>
    <mergeCell ref="H37:I37"/>
    <mergeCell ref="H38:I38"/>
    <mergeCell ref="H39:I39"/>
    <mergeCell ref="H40:I40"/>
    <mergeCell ref="D70:E70"/>
    <mergeCell ref="D64:E64"/>
    <mergeCell ref="D69:E69"/>
    <mergeCell ref="D63:E63"/>
    <mergeCell ref="D68:E68"/>
    <mergeCell ref="F54:I54"/>
    <mergeCell ref="H41:I41"/>
    <mergeCell ref="H42:I42"/>
    <mergeCell ref="G52:I52"/>
    <mergeCell ref="D71:E71"/>
    <mergeCell ref="D65:E65"/>
    <mergeCell ref="D66:E66"/>
    <mergeCell ref="D67:E67"/>
    <mergeCell ref="D55:E55"/>
    <mergeCell ref="D56:E56"/>
    <mergeCell ref="F55:G55"/>
    <mergeCell ref="F56:G56"/>
    <mergeCell ref="H55:I55"/>
    <mergeCell ref="H56:I56"/>
  </mergeCells>
  <conditionalFormatting sqref="D58">
    <cfRule type="expression" dxfId="3" priority="5">
      <formula>IF(D58&gt;$N$55,0)</formula>
    </cfRule>
  </conditionalFormatting>
  <conditionalFormatting sqref="F54">
    <cfRule type="containsErrors" dxfId="2" priority="3">
      <formula>ISERROR(F54)</formula>
    </cfRule>
  </conditionalFormatting>
  <conditionalFormatting sqref="K18:S27">
    <cfRule type="containsText" dxfId="1" priority="1" operator="containsText" text="FALSE">
      <formula>NOT(ISERROR(SEARCH("FALSE",K18)))</formula>
    </cfRule>
  </conditionalFormatting>
  <dataValidations disablePrompts="1" count="5">
    <dataValidation type="list" allowBlank="1" showInputMessage="1" showErrorMessage="1" sqref="I5:I12" xr:uid="{00000000-0002-0000-0000-000000000000}">
      <formula1>PhotoIDType</formula1>
    </dataValidation>
    <dataValidation type="list" allowBlank="1" showInputMessage="1" showErrorMessage="1" sqref="D71:E71" xr:uid="{00000000-0002-0000-0000-000001000000}">
      <formula1>YesNo</formula1>
    </dataValidation>
    <dataValidation type="list" allowBlank="1" showInputMessage="1" showErrorMessage="1" sqref="D68:E68" xr:uid="{00000000-0002-0000-0000-000002000000}">
      <formula1>ProofofResidence</formula1>
    </dataValidation>
    <dataValidation type="list" allowBlank="1" showInputMessage="1" showErrorMessage="1" sqref="D69:E69" xr:uid="{00000000-0002-0000-0000-000003000000}">
      <formula1>Copy_of_Bill</formula1>
    </dataValidation>
    <dataValidation type="list" allowBlank="1" showInputMessage="1" showErrorMessage="1" sqref="D32:D41" xr:uid="{00000000-0002-0000-0000-000004000000}">
      <formula1>Assets</formula1>
    </dataValidation>
  </dataValidations>
  <pageMargins left="0.7" right="0.78" top="0.75" bottom="0.75" header="0.3" footer="0.3"/>
  <pageSetup scale="77" orientation="landscape" r:id="rId1"/>
  <headerFooter>
    <oddHeader>&amp;L&amp;G&amp;R&amp;"Times New Roman,Regular"Form: MHTF-204</oddHeader>
    <oddFooter>&amp;CIf you or someone you know served in the U.S. Armed Forces, we encourage you to visit http://veteranbenefits.mo.gov or 
call (573) 751-3779 to learn about available resources.&amp;REffective Date: April 7, 2026</oddFooter>
  </headerFooter>
  <rowBreaks count="1" manualBreakCount="1">
    <brk id="29" max="16383" man="1"/>
  </rowBreaks>
  <colBreaks count="1" manualBreakCount="1">
    <brk id="19" max="37" man="1"/>
  </colBreaks>
  <legacyDrawingHF r:id="rId2"/>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000-000005000000}">
          <x14:formula1>
            <xm:f>Sheet2!$J$30:$J$40</xm:f>
          </x14:formula1>
          <xm:sqref>D65:E65</xm:sqref>
        </x14:dataValidation>
        <x14:dataValidation type="list" allowBlank="1" showInputMessage="1" showErrorMessage="1" xr:uid="{00000000-0002-0000-0000-000006000000}">
          <x14:formula1>
            <xm:f>Sheet2!$D$19:$D$27</xm:f>
          </x14:formula1>
          <xm:sqref>D18:D27</xm:sqref>
        </x14:dataValidation>
        <x14:dataValidation type="list" allowBlank="1" showInputMessage="1" showErrorMessage="1" xr:uid="{00000000-0002-0000-0000-000007000000}">
          <x14:formula1>
            <xm:f>Sheet2!$F$30:$F$38</xm:f>
          </x14:formula1>
          <xm:sqref>J18:J27</xm:sqref>
        </x14:dataValidation>
        <x14:dataValidation type="list" allowBlank="1" showInputMessage="1" showErrorMessage="1" xr:uid="{00000000-0002-0000-0000-000008000000}">
          <x14:formula1>
            <xm:f>Sheet2!$B$1:$B$22</xm:f>
          </x14:formula1>
          <xm:sqref>D52:F52</xm:sqref>
        </x14:dataValidation>
        <x14:dataValidation type="list" allowBlank="1" showInputMessage="1" showErrorMessage="1" xr:uid="{00000000-0002-0000-0000-000009000000}">
          <x14:formula1>
            <xm:f>Sheet2!$B$23:$B$117</xm:f>
          </x14:formula1>
          <xm:sqref>J52:R52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17"/>
  <sheetViews>
    <sheetView view="pageLayout" zoomScale="110" zoomScaleNormal="100" zoomScaleSheetLayoutView="100" zoomScalePageLayoutView="110" workbookViewId="0">
      <selection activeCell="C4" sqref="C4"/>
    </sheetView>
  </sheetViews>
  <sheetFormatPr defaultRowHeight="15" x14ac:dyDescent="0.25"/>
  <cols>
    <col min="2" max="2" width="21" customWidth="1"/>
    <col min="3" max="3" width="12.7109375" bestFit="1" customWidth="1"/>
    <col min="4" max="11" width="14.140625" customWidth="1"/>
    <col min="13" max="15" width="9.140625" customWidth="1"/>
    <col min="17" max="28" width="9.140625" customWidth="1"/>
  </cols>
  <sheetData>
    <row r="1" spans="2:11" ht="15" customHeight="1" thickBot="1" x14ac:dyDescent="0.3">
      <c r="B1" s="67" t="s">
        <v>220</v>
      </c>
      <c r="C1" s="68">
        <v>96000</v>
      </c>
      <c r="D1" s="1"/>
      <c r="E1" s="1"/>
      <c r="F1" s="1"/>
      <c r="G1" s="1"/>
      <c r="I1" s="1"/>
      <c r="J1" s="1"/>
      <c r="K1" s="1"/>
    </row>
    <row r="2" spans="2:11" ht="15" customHeight="1" x14ac:dyDescent="0.25">
      <c r="B2" s="63" t="s">
        <v>8</v>
      </c>
      <c r="C2" s="64">
        <v>105800</v>
      </c>
      <c r="D2" s="1"/>
      <c r="E2" s="1"/>
      <c r="F2" s="1"/>
      <c r="G2" s="1"/>
      <c r="H2" t="s">
        <v>85</v>
      </c>
      <c r="I2" s="1"/>
      <c r="J2" s="1"/>
      <c r="K2" s="1"/>
    </row>
    <row r="3" spans="2:11" ht="12.75" customHeight="1" x14ac:dyDescent="0.25">
      <c r="B3" s="76" t="s">
        <v>92</v>
      </c>
      <c r="C3" s="77">
        <v>98100</v>
      </c>
      <c r="D3" s="3"/>
      <c r="E3" s="4"/>
      <c r="F3" s="3"/>
      <c r="G3" s="4"/>
      <c r="H3" s="3" t="s">
        <v>86</v>
      </c>
      <c r="I3" s="3"/>
      <c r="J3" s="3"/>
      <c r="K3" s="3"/>
    </row>
    <row r="4" spans="2:11" ht="12.75" customHeight="1" x14ac:dyDescent="0.25">
      <c r="B4" s="65" t="s">
        <v>9</v>
      </c>
      <c r="C4" s="66">
        <v>111400</v>
      </c>
      <c r="D4" s="3"/>
      <c r="E4" s="4"/>
      <c r="F4" s="3"/>
      <c r="G4" s="4"/>
      <c r="H4" s="3"/>
      <c r="I4" s="3"/>
      <c r="J4" s="3"/>
      <c r="K4" s="3"/>
    </row>
    <row r="5" spans="2:11" ht="12.75" customHeight="1" x14ac:dyDescent="0.25">
      <c r="B5" s="65" t="s">
        <v>95</v>
      </c>
      <c r="C5" s="66">
        <v>98100</v>
      </c>
      <c r="D5" s="3"/>
      <c r="E5" s="4"/>
      <c r="F5" s="3"/>
      <c r="G5" s="4"/>
      <c r="H5" s="3" t="s">
        <v>87</v>
      </c>
      <c r="I5" s="3"/>
      <c r="J5" s="3"/>
      <c r="K5" s="3"/>
    </row>
    <row r="6" spans="2:11" ht="12.75" customHeight="1" x14ac:dyDescent="0.25">
      <c r="B6" s="65" t="s">
        <v>10</v>
      </c>
      <c r="C6" s="66">
        <v>111400</v>
      </c>
      <c r="D6" s="3"/>
      <c r="E6" s="4"/>
      <c r="F6" s="3"/>
      <c r="G6" s="4"/>
      <c r="H6" s="3"/>
      <c r="I6" s="3"/>
      <c r="J6" s="3"/>
      <c r="K6" s="3"/>
    </row>
    <row r="7" spans="2:11" ht="12.75" customHeight="1" x14ac:dyDescent="0.25">
      <c r="B7" s="67" t="s">
        <v>11</v>
      </c>
      <c r="C7" s="68">
        <v>111400</v>
      </c>
      <c r="D7" s="3"/>
      <c r="E7" s="4"/>
      <c r="F7" s="3"/>
      <c r="G7" s="4"/>
      <c r="H7" s="3"/>
      <c r="I7" s="3"/>
      <c r="J7" s="3"/>
      <c r="K7" s="3"/>
    </row>
    <row r="8" spans="2:11" ht="12.75" customHeight="1" x14ac:dyDescent="0.25">
      <c r="B8" s="65" t="s">
        <v>12</v>
      </c>
      <c r="C8" s="66">
        <v>111400</v>
      </c>
      <c r="D8" s="3"/>
      <c r="E8" s="4"/>
      <c r="F8" s="3"/>
      <c r="G8" s="4"/>
      <c r="H8" s="3"/>
      <c r="I8" s="3"/>
      <c r="J8" s="3"/>
      <c r="K8" s="3"/>
    </row>
    <row r="9" spans="2:11" ht="12.75" customHeight="1" x14ac:dyDescent="0.25">
      <c r="B9" s="67" t="s">
        <v>13</v>
      </c>
      <c r="C9" s="68">
        <v>113000</v>
      </c>
      <c r="D9" s="3"/>
      <c r="E9" s="4"/>
      <c r="F9" s="3"/>
      <c r="G9" s="4"/>
      <c r="H9" s="3"/>
      <c r="I9" s="3"/>
      <c r="J9" s="3"/>
      <c r="K9" s="3"/>
    </row>
    <row r="10" spans="2:11" ht="12.75" customHeight="1" x14ac:dyDescent="0.25">
      <c r="B10" s="65" t="s">
        <v>14</v>
      </c>
      <c r="C10" s="66">
        <v>111400</v>
      </c>
      <c r="D10" s="3"/>
      <c r="E10" s="4"/>
      <c r="F10" s="3" t="s">
        <v>76</v>
      </c>
      <c r="G10" s="4"/>
      <c r="H10" s="3"/>
      <c r="I10" s="3"/>
      <c r="J10" s="3"/>
      <c r="K10" s="3"/>
    </row>
    <row r="11" spans="2:11" ht="12.75" customHeight="1" x14ac:dyDescent="0.25">
      <c r="B11" s="67" t="s">
        <v>15</v>
      </c>
      <c r="C11" s="68">
        <v>111400</v>
      </c>
      <c r="D11" s="3"/>
      <c r="E11" s="4"/>
      <c r="F11" s="3" t="s">
        <v>77</v>
      </c>
      <c r="G11" s="4"/>
      <c r="H11" s="3"/>
      <c r="I11" s="3"/>
      <c r="J11" s="3"/>
      <c r="K11" s="3"/>
    </row>
    <row r="12" spans="2:11" ht="12.75" customHeight="1" x14ac:dyDescent="0.25">
      <c r="B12" s="65" t="s">
        <v>16</v>
      </c>
      <c r="C12" s="66">
        <v>111400</v>
      </c>
      <c r="D12" s="3"/>
      <c r="E12" s="4"/>
      <c r="F12" s="3" t="s">
        <v>78</v>
      </c>
      <c r="G12" s="4"/>
      <c r="H12" s="3"/>
      <c r="I12" s="3"/>
      <c r="J12" s="3"/>
      <c r="K12" s="3"/>
    </row>
    <row r="13" spans="2:11" ht="12.75" customHeight="1" x14ac:dyDescent="0.25">
      <c r="B13" s="67" t="s">
        <v>17</v>
      </c>
      <c r="C13" s="68">
        <v>111400</v>
      </c>
      <c r="D13" s="3"/>
      <c r="E13" s="4"/>
      <c r="F13" s="3" t="s">
        <v>79</v>
      </c>
      <c r="G13" s="4"/>
      <c r="H13" s="3"/>
      <c r="I13" s="3"/>
      <c r="J13" s="3"/>
      <c r="K13" s="3"/>
    </row>
    <row r="14" spans="2:11" ht="12.75" customHeight="1" x14ac:dyDescent="0.25">
      <c r="B14" s="65" t="s">
        <v>18</v>
      </c>
      <c r="C14" s="66">
        <v>111400</v>
      </c>
      <c r="D14" s="3"/>
      <c r="E14" s="4"/>
      <c r="F14" s="3" t="s">
        <v>75</v>
      </c>
      <c r="G14" s="4"/>
      <c r="H14" s="3"/>
      <c r="I14" s="3"/>
      <c r="J14" s="3"/>
      <c r="K14" s="3"/>
    </row>
    <row r="15" spans="2:11" ht="12.75" customHeight="1" x14ac:dyDescent="0.25">
      <c r="B15" s="67" t="s">
        <v>19</v>
      </c>
      <c r="C15" s="68">
        <v>113000</v>
      </c>
      <c r="D15" s="3"/>
      <c r="E15" s="4"/>
      <c r="F15" s="3"/>
      <c r="G15" s="4"/>
      <c r="H15" s="3"/>
      <c r="I15" s="3"/>
      <c r="J15" s="3"/>
      <c r="K15" s="3"/>
    </row>
    <row r="16" spans="2:11" ht="12.75" customHeight="1" x14ac:dyDescent="0.25">
      <c r="B16" s="65" t="s">
        <v>20</v>
      </c>
      <c r="C16" s="66">
        <v>111400</v>
      </c>
      <c r="D16" s="3"/>
      <c r="E16" s="4"/>
      <c r="F16" s="3"/>
      <c r="G16" s="4"/>
      <c r="H16" s="3"/>
      <c r="I16" s="3"/>
      <c r="J16" s="3"/>
      <c r="K16" s="3"/>
    </row>
    <row r="17" spans="2:11" ht="12.75" customHeight="1" x14ac:dyDescent="0.25">
      <c r="B17" s="67" t="s">
        <v>21</v>
      </c>
      <c r="C17" s="68">
        <v>111400</v>
      </c>
      <c r="D17" s="3"/>
      <c r="E17" s="4"/>
      <c r="F17" s="3" t="s">
        <v>80</v>
      </c>
      <c r="G17" s="4"/>
      <c r="H17" s="3"/>
      <c r="I17" s="3"/>
      <c r="J17" s="3"/>
      <c r="K17" s="3"/>
    </row>
    <row r="18" spans="2:11" ht="12.75" customHeight="1" x14ac:dyDescent="0.25">
      <c r="B18" s="65" t="s">
        <v>22</v>
      </c>
      <c r="C18" s="66">
        <v>111400</v>
      </c>
      <c r="D18" s="3"/>
      <c r="E18" s="4"/>
      <c r="F18" s="3" t="s">
        <v>81</v>
      </c>
      <c r="G18" s="4"/>
      <c r="H18" s="3"/>
      <c r="I18" s="3"/>
      <c r="J18" s="3"/>
      <c r="K18" s="3"/>
    </row>
    <row r="19" spans="2:11" ht="12.75" customHeight="1" x14ac:dyDescent="0.25">
      <c r="B19" s="67" t="s">
        <v>185</v>
      </c>
      <c r="C19" s="68">
        <v>111400</v>
      </c>
      <c r="D19" s="3" t="s">
        <v>25</v>
      </c>
      <c r="E19" s="4"/>
      <c r="F19" s="3" t="s">
        <v>82</v>
      </c>
      <c r="G19" s="4"/>
      <c r="H19" s="3"/>
      <c r="I19" s="3"/>
      <c r="J19" s="3"/>
      <c r="K19" s="3"/>
    </row>
    <row r="20" spans="2:11" ht="12.75" customHeight="1" x14ac:dyDescent="0.25">
      <c r="B20" s="65" t="s">
        <v>23</v>
      </c>
      <c r="C20" s="66">
        <v>111400</v>
      </c>
      <c r="D20" s="3" t="s">
        <v>26</v>
      </c>
      <c r="E20" s="4"/>
      <c r="F20" s="3" t="s">
        <v>83</v>
      </c>
      <c r="G20" s="4"/>
      <c r="H20" s="3"/>
      <c r="I20" s="3"/>
      <c r="J20" s="3"/>
      <c r="K20" s="3"/>
    </row>
    <row r="21" spans="2:11" ht="12.75" customHeight="1" x14ac:dyDescent="0.25">
      <c r="B21" s="69" t="s">
        <v>221</v>
      </c>
      <c r="C21" s="68">
        <v>111400</v>
      </c>
      <c r="D21" s="3" t="s">
        <v>27</v>
      </c>
      <c r="E21" s="4"/>
      <c r="F21" s="3" t="s">
        <v>79</v>
      </c>
      <c r="G21" s="4"/>
      <c r="H21" s="3"/>
      <c r="I21" s="3"/>
      <c r="J21" s="3"/>
      <c r="K21" s="3"/>
    </row>
    <row r="22" spans="2:11" ht="12.75" customHeight="1" x14ac:dyDescent="0.25">
      <c r="B22" s="65" t="s">
        <v>24</v>
      </c>
      <c r="C22" s="66">
        <v>111400</v>
      </c>
      <c r="D22" s="3" t="s">
        <v>28</v>
      </c>
      <c r="E22" s="4"/>
      <c r="F22" s="3" t="s">
        <v>179</v>
      </c>
      <c r="G22" s="4"/>
      <c r="H22" s="3"/>
      <c r="I22" s="3"/>
      <c r="J22" s="3"/>
      <c r="K22" s="3"/>
    </row>
    <row r="23" spans="2:11" ht="12.75" customHeight="1" x14ac:dyDescent="0.25">
      <c r="B23" t="s">
        <v>225</v>
      </c>
      <c r="D23" s="3" t="s">
        <v>54</v>
      </c>
      <c r="E23" s="4"/>
      <c r="F23" s="3" t="s">
        <v>75</v>
      </c>
      <c r="G23" s="4"/>
      <c r="H23" s="3"/>
      <c r="I23" s="3"/>
      <c r="J23" s="3"/>
      <c r="K23" s="3"/>
    </row>
    <row r="24" spans="2:11" ht="12.75" customHeight="1" x14ac:dyDescent="0.25">
      <c r="B24" t="s">
        <v>226</v>
      </c>
      <c r="D24" s="3" t="s">
        <v>29</v>
      </c>
      <c r="E24" s="4"/>
      <c r="F24" s="3"/>
      <c r="G24" s="4"/>
      <c r="H24" s="3"/>
      <c r="I24" s="3"/>
      <c r="J24" s="3"/>
      <c r="K24" s="3"/>
    </row>
    <row r="25" spans="2:11" ht="12.75" customHeight="1" x14ac:dyDescent="0.25">
      <c r="B25" t="s">
        <v>227</v>
      </c>
      <c r="D25" s="3" t="s">
        <v>30</v>
      </c>
      <c r="E25" s="4"/>
      <c r="F25" s="3"/>
      <c r="G25" s="4"/>
      <c r="H25" s="3"/>
      <c r="I25" s="3"/>
      <c r="J25" s="3"/>
      <c r="K25" s="3"/>
    </row>
    <row r="26" spans="2:11" ht="12.75" customHeight="1" x14ac:dyDescent="0.25">
      <c r="B26" t="s">
        <v>88</v>
      </c>
      <c r="D26" s="3" t="s">
        <v>71</v>
      </c>
      <c r="E26" s="4"/>
      <c r="F26" s="3"/>
      <c r="G26" s="4"/>
      <c r="H26" s="3"/>
      <c r="I26" s="3"/>
      <c r="J26" s="3"/>
      <c r="K26" s="3"/>
    </row>
    <row r="27" spans="2:11" ht="12.75" customHeight="1" x14ac:dyDescent="0.25">
      <c r="B27" t="s">
        <v>89</v>
      </c>
      <c r="D27" s="3" t="s">
        <v>31</v>
      </c>
      <c r="E27" s="4"/>
      <c r="F27" s="3"/>
      <c r="G27" s="4"/>
      <c r="H27" s="3"/>
      <c r="I27" s="3"/>
      <c r="J27" s="3"/>
      <c r="K27" s="3"/>
    </row>
    <row r="28" spans="2:11" x14ac:dyDescent="0.25">
      <c r="B28" t="s">
        <v>90</v>
      </c>
      <c r="F28" s="3"/>
    </row>
    <row r="29" spans="2:11" x14ac:dyDescent="0.25">
      <c r="B29" s="5" t="s">
        <v>172</v>
      </c>
    </row>
    <row r="30" spans="2:11" ht="15" customHeight="1" x14ac:dyDescent="0.25">
      <c r="B30" t="s">
        <v>91</v>
      </c>
      <c r="D30" t="s">
        <v>32</v>
      </c>
      <c r="F30" t="s">
        <v>39</v>
      </c>
      <c r="H30" t="s">
        <v>45</v>
      </c>
      <c r="J30" t="s">
        <v>62</v>
      </c>
    </row>
    <row r="31" spans="2:11" ht="15" customHeight="1" x14ac:dyDescent="0.25">
      <c r="B31" t="s">
        <v>228</v>
      </c>
      <c r="D31" t="s">
        <v>33</v>
      </c>
      <c r="F31" t="s">
        <v>40</v>
      </c>
      <c r="H31" t="s">
        <v>46</v>
      </c>
      <c r="J31" t="s">
        <v>63</v>
      </c>
    </row>
    <row r="32" spans="2:11" ht="15" customHeight="1" x14ac:dyDescent="0.25">
      <c r="B32" t="s">
        <v>93</v>
      </c>
      <c r="D32" t="s">
        <v>34</v>
      </c>
      <c r="F32" t="s">
        <v>41</v>
      </c>
      <c r="H32" t="s">
        <v>47</v>
      </c>
      <c r="J32" t="s">
        <v>177</v>
      </c>
    </row>
    <row r="33" spans="2:10" ht="15" customHeight="1" x14ac:dyDescent="0.25">
      <c r="B33" t="s">
        <v>229</v>
      </c>
      <c r="D33" t="s">
        <v>233</v>
      </c>
      <c r="F33" t="s">
        <v>36</v>
      </c>
      <c r="H33" t="s">
        <v>48</v>
      </c>
      <c r="J33" t="s">
        <v>64</v>
      </c>
    </row>
    <row r="34" spans="2:10" ht="15" customHeight="1" x14ac:dyDescent="0.25">
      <c r="B34" t="s">
        <v>94</v>
      </c>
      <c r="D34" t="s">
        <v>234</v>
      </c>
      <c r="F34" t="s">
        <v>37</v>
      </c>
      <c r="H34" t="s">
        <v>49</v>
      </c>
      <c r="J34" t="s">
        <v>65</v>
      </c>
    </row>
    <row r="35" spans="2:10" ht="15" customHeight="1" x14ac:dyDescent="0.25">
      <c r="B35" t="s">
        <v>96</v>
      </c>
      <c r="D35" t="s">
        <v>232</v>
      </c>
      <c r="F35" t="s">
        <v>42</v>
      </c>
      <c r="H35" t="s">
        <v>50</v>
      </c>
      <c r="J35" t="s">
        <v>176</v>
      </c>
    </row>
    <row r="36" spans="2:10" ht="15" customHeight="1" x14ac:dyDescent="0.25">
      <c r="B36" t="s">
        <v>97</v>
      </c>
      <c r="D36" t="s">
        <v>35</v>
      </c>
      <c r="F36" t="s">
        <v>43</v>
      </c>
      <c r="H36" t="s">
        <v>51</v>
      </c>
      <c r="J36" t="s">
        <v>68</v>
      </c>
    </row>
    <row r="37" spans="2:10" x14ac:dyDescent="0.25">
      <c r="B37" t="s">
        <v>98</v>
      </c>
      <c r="D37" t="s">
        <v>231</v>
      </c>
      <c r="F37" t="s">
        <v>38</v>
      </c>
      <c r="H37" t="s">
        <v>31</v>
      </c>
      <c r="J37" t="s">
        <v>66</v>
      </c>
    </row>
    <row r="38" spans="2:10" x14ac:dyDescent="0.25">
      <c r="B38" t="s">
        <v>99</v>
      </c>
      <c r="D38" t="s">
        <v>31</v>
      </c>
      <c r="F38" t="s">
        <v>69</v>
      </c>
      <c r="J38" t="s">
        <v>187</v>
      </c>
    </row>
    <row r="39" spans="2:10" x14ac:dyDescent="0.25">
      <c r="B39" t="s">
        <v>100</v>
      </c>
      <c r="F39" t="s">
        <v>44</v>
      </c>
      <c r="J39" t="s">
        <v>186</v>
      </c>
    </row>
    <row r="40" spans="2:10" x14ac:dyDescent="0.25">
      <c r="B40" t="s">
        <v>101</v>
      </c>
      <c r="J40" t="s">
        <v>67</v>
      </c>
    </row>
    <row r="41" spans="2:10" ht="15" customHeight="1" x14ac:dyDescent="0.25">
      <c r="B41" t="s">
        <v>102</v>
      </c>
    </row>
    <row r="42" spans="2:10" x14ac:dyDescent="0.25">
      <c r="B42" s="5" t="s">
        <v>174</v>
      </c>
    </row>
    <row r="43" spans="2:10" x14ac:dyDescent="0.25">
      <c r="B43" t="s">
        <v>103</v>
      </c>
      <c r="D43" t="s">
        <v>175</v>
      </c>
    </row>
    <row r="44" spans="2:10" x14ac:dyDescent="0.25">
      <c r="B44" t="s">
        <v>104</v>
      </c>
    </row>
    <row r="45" spans="2:10" x14ac:dyDescent="0.25">
      <c r="B45" t="s">
        <v>105</v>
      </c>
    </row>
    <row r="46" spans="2:10" x14ac:dyDescent="0.25">
      <c r="B46" t="s">
        <v>230</v>
      </c>
    </row>
    <row r="47" spans="2:10" x14ac:dyDescent="0.25">
      <c r="B47" t="s">
        <v>106</v>
      </c>
    </row>
    <row r="48" spans="2:10" x14ac:dyDescent="0.25">
      <c r="B48" t="s">
        <v>107</v>
      </c>
    </row>
    <row r="49" spans="2:2" x14ac:dyDescent="0.25">
      <c r="B49" t="s">
        <v>108</v>
      </c>
    </row>
    <row r="50" spans="2:2" x14ac:dyDescent="0.25">
      <c r="B50" t="s">
        <v>109</v>
      </c>
    </row>
    <row r="51" spans="2:2" x14ac:dyDescent="0.25">
      <c r="B51" t="s">
        <v>110</v>
      </c>
    </row>
    <row r="52" spans="2:2" x14ac:dyDescent="0.25">
      <c r="B52" t="s">
        <v>111</v>
      </c>
    </row>
    <row r="53" spans="2:2" x14ac:dyDescent="0.25">
      <c r="B53" t="s">
        <v>112</v>
      </c>
    </row>
    <row r="54" spans="2:2" x14ac:dyDescent="0.25">
      <c r="B54" t="s">
        <v>113</v>
      </c>
    </row>
    <row r="55" spans="2:2" x14ac:dyDescent="0.25">
      <c r="B55" t="s">
        <v>114</v>
      </c>
    </row>
    <row r="56" spans="2:2" x14ac:dyDescent="0.25">
      <c r="B56" t="s">
        <v>115</v>
      </c>
    </row>
    <row r="57" spans="2:2" x14ac:dyDescent="0.25">
      <c r="B57" t="s">
        <v>116</v>
      </c>
    </row>
    <row r="58" spans="2:2" x14ac:dyDescent="0.25">
      <c r="B58" t="s">
        <v>237</v>
      </c>
    </row>
    <row r="59" spans="2:2" x14ac:dyDescent="0.25">
      <c r="B59" t="s">
        <v>117</v>
      </c>
    </row>
    <row r="60" spans="2:2" x14ac:dyDescent="0.25">
      <c r="B60" t="s">
        <v>118</v>
      </c>
    </row>
    <row r="61" spans="2:2" x14ac:dyDescent="0.25">
      <c r="B61" t="s">
        <v>119</v>
      </c>
    </row>
    <row r="62" spans="2:2" x14ac:dyDescent="0.25">
      <c r="B62" t="s">
        <v>236</v>
      </c>
    </row>
    <row r="63" spans="2:2" x14ac:dyDescent="0.25">
      <c r="B63" t="s">
        <v>120</v>
      </c>
    </row>
    <row r="64" spans="2:2" x14ac:dyDescent="0.25">
      <c r="B64" t="s">
        <v>121</v>
      </c>
    </row>
    <row r="65" spans="2:2" x14ac:dyDescent="0.25">
      <c r="B65" t="s">
        <v>122</v>
      </c>
    </row>
    <row r="66" spans="2:2" x14ac:dyDescent="0.25">
      <c r="B66" t="s">
        <v>123</v>
      </c>
    </row>
    <row r="67" spans="2:2" x14ac:dyDescent="0.25">
      <c r="B67" t="s">
        <v>124</v>
      </c>
    </row>
    <row r="68" spans="2:2" x14ac:dyDescent="0.25">
      <c r="B68" t="s">
        <v>125</v>
      </c>
    </row>
    <row r="69" spans="2:2" x14ac:dyDescent="0.25">
      <c r="B69" t="s">
        <v>126</v>
      </c>
    </row>
    <row r="70" spans="2:2" x14ac:dyDescent="0.25">
      <c r="B70" t="s">
        <v>127</v>
      </c>
    </row>
    <row r="71" spans="2:2" x14ac:dyDescent="0.25">
      <c r="B71" t="s">
        <v>128</v>
      </c>
    </row>
    <row r="72" spans="2:2" x14ac:dyDescent="0.25">
      <c r="B72" t="s">
        <v>129</v>
      </c>
    </row>
    <row r="73" spans="2:2" x14ac:dyDescent="0.25">
      <c r="B73" t="s">
        <v>130</v>
      </c>
    </row>
    <row r="74" spans="2:2" x14ac:dyDescent="0.25">
      <c r="B74" t="s">
        <v>131</v>
      </c>
    </row>
    <row r="75" spans="2:2" x14ac:dyDescent="0.25">
      <c r="B75" t="s">
        <v>132</v>
      </c>
    </row>
    <row r="76" spans="2:2" x14ac:dyDescent="0.25">
      <c r="B76" t="s">
        <v>133</v>
      </c>
    </row>
    <row r="77" spans="2:2" x14ac:dyDescent="0.25">
      <c r="B77" t="s">
        <v>238</v>
      </c>
    </row>
    <row r="78" spans="2:2" x14ac:dyDescent="0.25">
      <c r="B78" t="s">
        <v>134</v>
      </c>
    </row>
    <row r="79" spans="2:2" x14ac:dyDescent="0.25">
      <c r="B79" t="s">
        <v>135</v>
      </c>
    </row>
    <row r="80" spans="2:2" x14ac:dyDescent="0.25">
      <c r="B80" t="s">
        <v>136</v>
      </c>
    </row>
    <row r="81" spans="2:2" x14ac:dyDescent="0.25">
      <c r="B81" t="s">
        <v>137</v>
      </c>
    </row>
    <row r="82" spans="2:2" x14ac:dyDescent="0.25">
      <c r="B82" t="s">
        <v>138</v>
      </c>
    </row>
    <row r="83" spans="2:2" x14ac:dyDescent="0.25">
      <c r="B83" t="s">
        <v>139</v>
      </c>
    </row>
    <row r="84" spans="2:2" x14ac:dyDescent="0.25">
      <c r="B84" t="s">
        <v>140</v>
      </c>
    </row>
    <row r="85" spans="2:2" x14ac:dyDescent="0.25">
      <c r="B85" t="s">
        <v>141</v>
      </c>
    </row>
    <row r="86" spans="2:2" x14ac:dyDescent="0.25">
      <c r="B86" t="s">
        <v>142</v>
      </c>
    </row>
    <row r="87" spans="2:2" x14ac:dyDescent="0.25">
      <c r="B87" t="s">
        <v>143</v>
      </c>
    </row>
    <row r="88" spans="2:2" x14ac:dyDescent="0.25">
      <c r="B88" t="s">
        <v>144</v>
      </c>
    </row>
    <row r="89" spans="2:2" x14ac:dyDescent="0.25">
      <c r="B89" t="s">
        <v>145</v>
      </c>
    </row>
    <row r="90" spans="2:2" x14ac:dyDescent="0.25">
      <c r="B90" t="s">
        <v>146</v>
      </c>
    </row>
    <row r="91" spans="2:2" x14ac:dyDescent="0.25">
      <c r="B91" t="s">
        <v>147</v>
      </c>
    </row>
    <row r="92" spans="2:2" x14ac:dyDescent="0.25">
      <c r="B92" t="s">
        <v>148</v>
      </c>
    </row>
    <row r="93" spans="2:2" x14ac:dyDescent="0.25">
      <c r="B93" t="s">
        <v>149</v>
      </c>
    </row>
    <row r="94" spans="2:2" x14ac:dyDescent="0.25">
      <c r="B94" t="s">
        <v>150</v>
      </c>
    </row>
    <row r="95" spans="2:2" x14ac:dyDescent="0.25">
      <c r="B95" t="s">
        <v>151</v>
      </c>
    </row>
    <row r="96" spans="2:2" x14ac:dyDescent="0.25">
      <c r="B96" t="s">
        <v>152</v>
      </c>
    </row>
    <row r="97" spans="2:2" x14ac:dyDescent="0.25">
      <c r="B97" t="s">
        <v>153</v>
      </c>
    </row>
    <row r="98" spans="2:2" x14ac:dyDescent="0.25">
      <c r="B98" t="s">
        <v>154</v>
      </c>
    </row>
    <row r="99" spans="2:2" x14ac:dyDescent="0.25">
      <c r="B99" t="s">
        <v>155</v>
      </c>
    </row>
    <row r="100" spans="2:2" x14ac:dyDescent="0.25">
      <c r="B100" t="s">
        <v>156</v>
      </c>
    </row>
    <row r="101" spans="2:2" x14ac:dyDescent="0.25">
      <c r="B101" t="s">
        <v>157</v>
      </c>
    </row>
    <row r="102" spans="2:2" x14ac:dyDescent="0.25">
      <c r="B102" t="s">
        <v>158</v>
      </c>
    </row>
    <row r="103" spans="2:2" x14ac:dyDescent="0.25">
      <c r="B103" t="s">
        <v>159</v>
      </c>
    </row>
    <row r="104" spans="2:2" x14ac:dyDescent="0.25">
      <c r="B104" t="s">
        <v>160</v>
      </c>
    </row>
    <row r="105" spans="2:2" x14ac:dyDescent="0.25">
      <c r="B105" t="s">
        <v>161</v>
      </c>
    </row>
    <row r="106" spans="2:2" x14ac:dyDescent="0.25">
      <c r="B106" t="s">
        <v>239</v>
      </c>
    </row>
    <row r="107" spans="2:2" x14ac:dyDescent="0.25">
      <c r="B107" t="s">
        <v>162</v>
      </c>
    </row>
    <row r="108" spans="2:2" x14ac:dyDescent="0.25">
      <c r="B108" t="s">
        <v>163</v>
      </c>
    </row>
    <row r="109" spans="2:2" x14ac:dyDescent="0.25">
      <c r="B109" t="s">
        <v>164</v>
      </c>
    </row>
    <row r="110" spans="2:2" x14ac:dyDescent="0.25">
      <c r="B110" t="s">
        <v>165</v>
      </c>
    </row>
    <row r="111" spans="2:2" x14ac:dyDescent="0.25">
      <c r="B111" t="s">
        <v>166</v>
      </c>
    </row>
    <row r="112" spans="2:2" x14ac:dyDescent="0.25">
      <c r="B112" t="s">
        <v>167</v>
      </c>
    </row>
    <row r="113" spans="2:2" x14ac:dyDescent="0.25">
      <c r="B113" s="5" t="s">
        <v>173</v>
      </c>
    </row>
    <row r="114" spans="2:2" x14ac:dyDescent="0.25">
      <c r="B114" t="s">
        <v>168</v>
      </c>
    </row>
    <row r="115" spans="2:2" x14ac:dyDescent="0.25">
      <c r="B115" t="s">
        <v>169</v>
      </c>
    </row>
    <row r="116" spans="2:2" x14ac:dyDescent="0.25">
      <c r="B116" t="s">
        <v>170</v>
      </c>
    </row>
    <row r="117" spans="2:2" x14ac:dyDescent="0.25">
      <c r="B117" t="s">
        <v>171</v>
      </c>
    </row>
  </sheetData>
  <sheetProtection algorithmName="SHA-512" hashValue="qKiIWJvZiyF/3T7/VLDLgK9GdqiBVGSI6JDNIiwZWC49aLzrmrixoADe034M1nQLDQcB1flfPheW1ubbPQ0RXg==" saltValue="+FxTDV+9s4BypX0gHcRaRw==" spinCount="100000" sheet="1" objects="1" scenarios="1"/>
  <sortState xmlns:xlrd2="http://schemas.microsoft.com/office/spreadsheetml/2017/richdata2" ref="B1:C46">
    <sortCondition ref="B1:B46"/>
  </sortState>
  <conditionalFormatting sqref="C1:C3 C7 C9 C11 C13 C15 C17 C19 C21">
    <cfRule type="cellIs" dxfId="0" priority="1" operator="lessThan">
      <formula>60300</formula>
    </cfRule>
  </conditionalFormatting>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12</vt:i4>
      </vt:variant>
    </vt:vector>
  </HeadingPairs>
  <TitlesOfParts>
    <vt:vector size="14" baseType="lpstr">
      <vt:lpstr>MHTF-204</vt:lpstr>
      <vt:lpstr>Sheet2</vt:lpstr>
      <vt:lpstr>Assets</vt:lpstr>
      <vt:lpstr>Copy_of_Bill</vt:lpstr>
      <vt:lpstr>CountyList</vt:lpstr>
      <vt:lpstr>PaymentFrequency</vt:lpstr>
      <vt:lpstr>PaymentType</vt:lpstr>
      <vt:lpstr>PaymentTypes</vt:lpstr>
      <vt:lpstr>PhotoIDType</vt:lpstr>
      <vt:lpstr>'MHTF-204'!Print_Area</vt:lpstr>
      <vt:lpstr>'MHTF-204'!Print_Titles</vt:lpstr>
      <vt:lpstr>ProofofResidence</vt:lpstr>
      <vt:lpstr>YesNo</vt:lpstr>
      <vt:lpstr>YesNoNA</vt:lpstr>
    </vt:vector>
  </TitlesOfParts>
  <Company>MHDC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jschmidt</dc:creator>
  <cp:lastModifiedBy>Lisa Moler</cp:lastModifiedBy>
  <cp:lastPrinted>2016-03-29T21:46:43Z</cp:lastPrinted>
  <dcterms:created xsi:type="dcterms:W3CDTF">2012-10-24T17:01:51Z</dcterms:created>
  <dcterms:modified xsi:type="dcterms:W3CDTF">2026-04-17T13:15:19Z</dcterms:modified>
</cp:coreProperties>
</file>