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180" windowHeight="8070"/>
  </bookViews>
  <sheets>
    <sheet name="COLA" sheetId="1" r:id="rId1"/>
  </sheets>
  <calcPr calcId="145621"/>
</workbook>
</file>

<file path=xl/calcChain.xml><?xml version="1.0" encoding="utf-8"?>
<calcChain xmlns="http://schemas.openxmlformats.org/spreadsheetml/2006/main">
  <c r="N54" i="1" l="1"/>
  <c r="E77" i="1" l="1"/>
  <c r="D77" i="1"/>
  <c r="C77" i="1"/>
  <c r="C76" i="1"/>
  <c r="C75" i="1" l="1"/>
  <c r="D75" i="1" s="1"/>
  <c r="E75" i="1" s="1"/>
  <c r="C74" i="1"/>
  <c r="C73" i="1"/>
  <c r="D73" i="1" s="1"/>
  <c r="E73" i="1" s="1"/>
  <c r="C72" i="1"/>
  <c r="C71" i="1"/>
  <c r="D71" i="1" s="1"/>
  <c r="E71" i="1" s="1"/>
  <c r="C70" i="1"/>
  <c r="C69" i="1"/>
  <c r="D69" i="1" s="1"/>
  <c r="E69" i="1" s="1"/>
  <c r="C68" i="1"/>
  <c r="C67" i="1"/>
  <c r="D67" i="1" s="1"/>
  <c r="E67" i="1" s="1"/>
  <c r="C66" i="1"/>
  <c r="C65" i="1"/>
  <c r="D65" i="1" s="1"/>
  <c r="E65" i="1" s="1"/>
  <c r="C64" i="1"/>
  <c r="C63" i="1"/>
  <c r="D63" i="1" s="1"/>
  <c r="E63" i="1" s="1"/>
  <c r="C62" i="1"/>
  <c r="C61" i="1"/>
  <c r="D61" i="1" s="1"/>
  <c r="E61" i="1" s="1"/>
  <c r="C60" i="1"/>
  <c r="C59" i="1"/>
  <c r="D59" i="1" s="1"/>
  <c r="E59" i="1" s="1"/>
  <c r="C58" i="1"/>
  <c r="C57" i="1"/>
  <c r="D57" i="1" s="1"/>
  <c r="E57" i="1" s="1"/>
  <c r="D56" i="1"/>
  <c r="E56" i="1" s="1"/>
  <c r="C56" i="1"/>
  <c r="M55" i="1"/>
  <c r="C55" i="1"/>
  <c r="M54" i="1"/>
  <c r="C54" i="1"/>
  <c r="D55" i="1" s="1"/>
  <c r="E55" i="1" s="1"/>
  <c r="D58" i="1" l="1"/>
  <c r="E58" i="1" s="1"/>
  <c r="D62" i="1"/>
  <c r="E62" i="1" s="1"/>
  <c r="D66" i="1"/>
  <c r="E66" i="1" s="1"/>
  <c r="D70" i="1"/>
  <c r="E70" i="1" s="1"/>
  <c r="D74" i="1"/>
  <c r="E74" i="1" s="1"/>
  <c r="D60" i="1"/>
  <c r="E60" i="1" s="1"/>
  <c r="D64" i="1"/>
  <c r="E64" i="1" s="1"/>
  <c r="D68" i="1"/>
  <c r="E68" i="1" s="1"/>
  <c r="D72" i="1"/>
  <c r="E72" i="1" s="1"/>
  <c r="D76" i="1"/>
  <c r="E76" i="1" s="1"/>
</calcChain>
</file>

<file path=xl/sharedStrings.xml><?xml version="1.0" encoding="utf-8"?>
<sst xmlns="http://schemas.openxmlformats.org/spreadsheetml/2006/main" count="74" uniqueCount="73">
  <si>
    <t>Missouri Housing Development Commission</t>
  </si>
  <si>
    <t>Consumer Price Index - All Urban Consumers</t>
  </si>
  <si>
    <t>Change Output Options:</t>
  </si>
  <si>
    <t>From:</t>
  </si>
  <si>
    <t>  To:</t>
  </si>
  <si>
    <t>  </t>
  </si>
  <si>
    <r>
      <t>Series Id:    </t>
    </r>
    <r>
      <rPr>
        <sz val="10"/>
        <color indexed="8"/>
        <rFont val="Arial Unicode MS"/>
        <family val="2"/>
      </rPr>
      <t>CUUR0000SA0</t>
    </r>
  </si>
  <si>
    <t>Not Seasonally Adjusted</t>
  </si>
  <si>
    <r>
      <t>Note:</t>
    </r>
    <r>
      <rPr>
        <sz val="10"/>
        <rFont val="Arial"/>
        <family val="2"/>
      </rPr>
      <t xml:space="preserve"> Schedule downloaded from </t>
    </r>
    <r>
      <rPr>
        <u/>
        <sz val="10"/>
        <color indexed="12"/>
        <rFont val="Arial"/>
        <family val="2"/>
      </rPr>
      <t>www.bls.gov/cpi/</t>
    </r>
  </si>
  <si>
    <r>
      <t>Area:         </t>
    </r>
    <r>
      <rPr>
        <sz val="10"/>
        <color indexed="8"/>
        <rFont val="Arial Unicode MS"/>
        <family val="2"/>
      </rPr>
      <t>U.S. city average</t>
    </r>
  </si>
  <si>
    <r>
      <t>Item:         </t>
    </r>
    <r>
      <rPr>
        <sz val="10"/>
        <color indexed="8"/>
        <rFont val="Arial Unicode MS"/>
        <family val="2"/>
      </rPr>
      <t>All items</t>
    </r>
  </si>
  <si>
    <r>
      <t>Base Period:  </t>
    </r>
    <r>
      <rPr>
        <sz val="10"/>
        <color indexed="8"/>
        <rFont val="Arial Unicode MS"/>
        <family val="2"/>
      </rPr>
      <t>1982-84=100</t>
    </r>
  </si>
  <si>
    <t>Year</t>
  </si>
  <si>
    <t>Jan</t>
  </si>
  <si>
    <t>Feb</t>
  </si>
  <si>
    <t>Mar</t>
  </si>
  <si>
    <t>Apr</t>
  </si>
  <si>
    <t>May</t>
  </si>
  <si>
    <t>Jun</t>
  </si>
  <si>
    <t>Jul</t>
  </si>
  <si>
    <t>Aug</t>
  </si>
  <si>
    <t>Sep</t>
  </si>
  <si>
    <t>Oct</t>
  </si>
  <si>
    <t>Nov</t>
  </si>
  <si>
    <t>Dec</t>
  </si>
  <si>
    <t>Annual</t>
  </si>
  <si>
    <t>HALF1</t>
  </si>
  <si>
    <t>HALF2</t>
  </si>
  <si>
    <t>Procedures to Determine Cost of Living (COL) Adjustment %:</t>
  </si>
  <si>
    <t>Determine year property was Placed in Service (PIS) - obtained from the property's 8609</t>
  </si>
  <si>
    <r>
      <rPr>
        <b/>
        <sz val="10"/>
        <rFont val="Arial"/>
        <family val="2"/>
      </rPr>
      <t xml:space="preserve">Denominator </t>
    </r>
    <r>
      <rPr>
        <sz val="10"/>
        <rFont val="Arial"/>
        <family val="2"/>
      </rPr>
      <t xml:space="preserve">- is the sum of the 12 monthly CPI values whose average is the CPI for the </t>
    </r>
    <r>
      <rPr>
        <b/>
        <sz val="10"/>
        <rFont val="Arial"/>
        <family val="2"/>
      </rPr>
      <t>base</t>
    </r>
    <r>
      <rPr>
        <sz val="10"/>
        <rFont val="Arial"/>
        <family val="2"/>
      </rPr>
      <t xml:space="preserve"> calendar year.  Base calendar year is determined as the year the last building was placed in service and tax credits were claimed.  August 31st should be used as the last month of the calculation.  Example: Property PIS 1999, you'd use September 1998 to August 31, 1999.</t>
    </r>
  </si>
  <si>
    <r>
      <t xml:space="preserve">Determine cumulative COL increases &gt; 5% if applicable </t>
    </r>
    <r>
      <rPr>
        <b/>
        <sz val="10"/>
        <rFont val="Arial"/>
        <family val="2"/>
      </rPr>
      <t>Add Excess to Denominator</t>
    </r>
  </si>
  <si>
    <r>
      <rPr>
        <b/>
        <sz val="10"/>
        <rFont val="Arial"/>
        <family val="2"/>
      </rPr>
      <t>Quotient</t>
    </r>
    <r>
      <rPr>
        <sz val="10"/>
        <rFont val="Arial"/>
        <family val="2"/>
      </rPr>
      <t xml:space="preserve"> is to be carried out 10 decimal places.</t>
    </r>
  </si>
  <si>
    <t>PIS Yr</t>
  </si>
  <si>
    <t>Change</t>
  </si>
  <si>
    <t>(Sept - Aug)</t>
  </si>
  <si>
    <t>&gt;5%</t>
  </si>
  <si>
    <t>to Agency to find a buyer</t>
  </si>
  <si>
    <t>-</t>
  </si>
  <si>
    <t>Calculation:</t>
  </si>
  <si>
    <t>COLA %</t>
  </si>
  <si>
    <t>(Sept '90 - Aug 91)</t>
  </si>
  <si>
    <t>(Sum September '12 COL% - August '13 COL %)</t>
  </si>
  <si>
    <t>(Sept '91 - Aug 92)</t>
  </si>
  <si>
    <t>(Sept '92 - Aug 93)</t>
  </si>
  <si>
    <t xml:space="preserve">+ cumulative COL increases &gt; 5%) </t>
  </si>
  <si>
    <t>(Sept '93 - Aug 94)</t>
  </si>
  <si>
    <t>(Sept '94 - Aug 95)</t>
  </si>
  <si>
    <t>(Sept '95- Aug 96)</t>
  </si>
  <si>
    <t>(Sept '96- Aug 97)</t>
  </si>
  <si>
    <r>
      <rPr>
        <b/>
        <sz val="10"/>
        <rFont val="Arial"/>
        <family val="2"/>
      </rPr>
      <t xml:space="preserve">Note: </t>
    </r>
    <r>
      <rPr>
        <sz val="10"/>
        <rFont val="Arial"/>
        <family val="2"/>
      </rPr>
      <t xml:space="preserve"> As of of 12/31/13 there has been no COLA Increases &gt; 5%</t>
    </r>
  </si>
  <si>
    <t>(Sept '97- Aug 98)</t>
  </si>
  <si>
    <t>(Sept '98- Aug 99)</t>
  </si>
  <si>
    <t>(Sept '99- Aug 00)</t>
  </si>
  <si>
    <t>(Sept '00- Aug 01)</t>
  </si>
  <si>
    <t>(Sept '01- Aug 02)</t>
  </si>
  <si>
    <t>(Sept '02- Aug 03)</t>
  </si>
  <si>
    <t>(Sept '03- Aug 04)</t>
  </si>
  <si>
    <t>(Sept '04- Aug 05)</t>
  </si>
  <si>
    <t>(Sept '05- Aug 06)</t>
  </si>
  <si>
    <t>(Sept '06- Aug 07)</t>
  </si>
  <si>
    <t>(Sept '07- Aug 08)</t>
  </si>
  <si>
    <t>(Sept '08- Aug 09)</t>
  </si>
  <si>
    <t>(Sept '09- Aug 10)</t>
  </si>
  <si>
    <t>(Sept '10- Aug 11)</t>
  </si>
  <si>
    <t>(Sept '11- Aug 12)</t>
  </si>
  <si>
    <t>(Sept '12- Aug 13)</t>
  </si>
  <si>
    <t>(Sept '13 Aug 14)</t>
  </si>
  <si>
    <t>Qualfied Contract Price COLA Calculation Worksheet</t>
  </si>
  <si>
    <t xml:space="preserve">(Base Year September '98- August 1999 (PIS yr) </t>
  </si>
  <si>
    <r>
      <t xml:space="preserve">Example: </t>
    </r>
    <r>
      <rPr>
        <sz val="10"/>
        <rFont val="Arial"/>
        <family val="2"/>
      </rPr>
      <t>Property placed in service 1999; In 2014 owner submitted request</t>
    </r>
  </si>
  <si>
    <t xml:space="preserve">Determine base year - September 30th - August 31 of the PIS year.  </t>
  </si>
  <si>
    <r>
      <rPr>
        <b/>
        <sz val="10"/>
        <rFont val="Arial"/>
        <family val="2"/>
      </rPr>
      <t>Numerator</t>
    </r>
    <r>
      <rPr>
        <sz val="10"/>
        <rFont val="Arial"/>
        <family val="2"/>
      </rPr>
      <t xml:space="preserve"> is the sum of the 12 monthly CPI values whose average is the CPI for the calendar year that precedes the calendar year in which the Agency offers the building for sale to the geneal public. August 31 should be used as the last month of the calculation.  </t>
    </r>
    <r>
      <rPr>
        <b/>
        <sz val="10"/>
        <rFont val="Arial"/>
        <family val="2"/>
      </rPr>
      <t>Example</t>
    </r>
    <r>
      <rPr>
        <sz val="10"/>
        <rFont val="Arial"/>
        <family val="2"/>
      </rPr>
      <t>: written request in 2014, you'd use September 2012 to August 31, 2013.</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</si>
</sst>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0.0"/>
    <numFmt numFmtId="165" formatCode="0.0000000000"/>
    <numFmt numFmtId="166" formatCode="0.0000"/>
    <numFmt numFmtId="167" formatCode="0.00000"/>
    <numFmt numFmtId="168" formatCode="0.000"/>
  </numFmts>
  <fonts count="16" x14ac:knownFonts="1">
    <font>
      <sz val="10"/>
      <name val="Arial"/>
      <family val="2"/>
    </font>
    <font>
      <sz val="10"/>
      <name val="Arial"/>
      <family val="2"/>
    </font>
    <font>
      <b/>
      <sz val="12"/>
      <name val="Arial"/>
      <family val="2"/>
    </font>
    <font>
      <b/>
      <sz val="10"/>
      <name val="Verdana"/>
      <family val="2"/>
    </font>
    <font>
      <b/>
      <sz val="10"/>
      <color indexed="8"/>
      <name val="Arial"/>
      <family val="2"/>
    </font>
    <font>
      <sz val="10"/>
      <color indexed="8"/>
      <name val="Arial"/>
      <family val="2"/>
    </font>
    <font>
      <sz val="10"/>
      <color indexed="8"/>
      <name val="Verdana"/>
      <family val="2"/>
    </font>
    <font>
      <b/>
      <sz val="10"/>
      <color indexed="8"/>
      <name val="Arial Unicode MS"/>
      <family val="2"/>
    </font>
    <font>
      <sz val="10"/>
      <color indexed="8"/>
      <name val="Arial Unicode MS"/>
      <family val="2"/>
    </font>
    <font>
      <b/>
      <sz val="10"/>
      <name val="Arial"/>
      <family val="2"/>
    </font>
    <font>
      <u/>
      <sz val="10"/>
      <color indexed="12"/>
      <name val="Arial"/>
      <family val="2"/>
    </font>
    <font>
      <b/>
      <sz val="10"/>
      <color indexed="26"/>
      <name val="Verdana"/>
      <family val="2"/>
    </font>
    <font>
      <sz val="10"/>
      <name val="Verdana"/>
      <family val="2"/>
    </font>
    <font>
      <i/>
      <sz val="8"/>
      <name val="Arial"/>
      <family val="2"/>
    </font>
    <font>
      <b/>
      <u/>
      <sz val="10"/>
      <name val="Arial"/>
      <family val="2"/>
    </font>
    <font>
      <u/>
      <sz val="10"/>
      <name val="Arial"/>
      <family val="2"/>
    </font>
  </fonts>
  <fills count="9">
    <fill>
      <patternFill patternType="none"/>
    </fill>
    <fill>
      <patternFill patternType="gray125"/>
    </fill>
    <fill>
      <patternFill patternType="solid">
        <fgColor indexed="30"/>
        <bgColor indexed="64"/>
      </patternFill>
    </fill>
    <fill>
      <patternFill patternType="solid">
        <fgColor indexed="13"/>
        <bgColor indexed="64"/>
      </patternFill>
    </fill>
    <fill>
      <patternFill patternType="solid">
        <fgColor indexed="9"/>
        <bgColor indexed="64"/>
      </patternFill>
    </fill>
    <fill>
      <patternFill patternType="solid">
        <fgColor indexed="27"/>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s>
  <borders count="14">
    <border>
      <left/>
      <right/>
      <top/>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64"/>
      </bottom>
      <diagonal/>
    </border>
    <border>
      <left/>
      <right/>
      <top/>
      <bottom style="medium">
        <color indexed="64"/>
      </bottom>
      <diagonal/>
    </border>
    <border>
      <left style="thin">
        <color indexed="8"/>
      </left>
      <right style="thin">
        <color indexed="8"/>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1" fillId="0" borderId="0" xfId="0" applyFont="1"/>
    <xf numFmtId="0" fontId="0" fillId="0" borderId="0" xfId="0" applyFill="1"/>
    <xf numFmtId="0" fontId="4" fillId="0" borderId="0" xfId="0" applyFont="1" applyFill="1" applyAlignment="1">
      <alignment horizontal="left" wrapText="1"/>
    </xf>
    <xf numFmtId="0" fontId="5" fillId="0" borderId="0" xfId="0" applyFont="1" applyFill="1" applyAlignment="1">
      <alignment horizontal="left" wrapText="1"/>
    </xf>
    <xf numFmtId="0" fontId="5" fillId="0" borderId="0" xfId="0" applyFont="1" applyFill="1" applyAlignment="1">
      <alignment horizontal="right" wrapText="1"/>
    </xf>
    <xf numFmtId="0" fontId="6" fillId="0" borderId="0" xfId="0" applyFont="1" applyFill="1" applyAlignment="1">
      <alignment horizontal="left" wrapText="1"/>
    </xf>
    <xf numFmtId="0" fontId="7" fillId="0" borderId="2" xfId="0" applyFont="1" applyFill="1" applyBorder="1" applyAlignment="1">
      <alignment horizontal="left" vertical="top"/>
    </xf>
    <xf numFmtId="0" fontId="0" fillId="0" borderId="3" xfId="0" applyFill="1" applyBorder="1"/>
    <xf numFmtId="0" fontId="0" fillId="0" borderId="4" xfId="0" applyFill="1" applyBorder="1"/>
    <xf numFmtId="0" fontId="8" fillId="0" borderId="5" xfId="0" applyFont="1" applyFill="1" applyBorder="1" applyAlignment="1">
      <alignment horizontal="left" vertical="top"/>
    </xf>
    <xf numFmtId="0" fontId="9" fillId="0" borderId="0" xfId="0" applyFont="1" applyFill="1"/>
    <xf numFmtId="0" fontId="0" fillId="0" borderId="6" xfId="0" applyFill="1" applyBorder="1"/>
    <xf numFmtId="0" fontId="7" fillId="0" borderId="5" xfId="0" applyFont="1" applyFill="1" applyBorder="1" applyAlignment="1">
      <alignment horizontal="left" vertical="top"/>
    </xf>
    <xf numFmtId="164" fontId="0" fillId="0" borderId="0" xfId="0" applyNumberFormat="1" applyFill="1"/>
    <xf numFmtId="0" fontId="11" fillId="2" borderId="9" xfId="0" applyFont="1" applyFill="1" applyBorder="1" applyAlignment="1">
      <alignment horizontal="center" vertical="top" wrapText="1"/>
    </xf>
    <xf numFmtId="0" fontId="3" fillId="3" borderId="9" xfId="0" applyFont="1" applyFill="1" applyBorder="1" applyAlignment="1">
      <alignment horizontal="center" vertical="top" wrapText="1"/>
    </xf>
    <xf numFmtId="0" fontId="11" fillId="2" borderId="9" xfId="0" applyFont="1" applyFill="1" applyBorder="1" applyAlignment="1">
      <alignment horizontal="center" vertical="center" wrapText="1"/>
    </xf>
    <xf numFmtId="0" fontId="6" fillId="4" borderId="9" xfId="0" applyFont="1" applyFill="1" applyBorder="1" applyAlignment="1">
      <alignment wrapText="1"/>
    </xf>
    <xf numFmtId="0" fontId="12" fillId="3" borderId="9" xfId="0" applyFont="1" applyFill="1" applyBorder="1" applyAlignment="1">
      <alignment wrapText="1"/>
    </xf>
    <xf numFmtId="0" fontId="6" fillId="5" borderId="9" xfId="0" applyFont="1" applyFill="1" applyBorder="1" applyAlignment="1">
      <alignment wrapText="1"/>
    </xf>
    <xf numFmtId="0" fontId="6" fillId="6" borderId="9" xfId="0" applyFont="1" applyFill="1" applyBorder="1" applyAlignment="1">
      <alignment wrapText="1"/>
    </xf>
    <xf numFmtId="0" fontId="12" fillId="6" borderId="9" xfId="0" applyFont="1" applyFill="1" applyBorder="1" applyAlignment="1">
      <alignment wrapText="1"/>
    </xf>
    <xf numFmtId="0" fontId="6" fillId="5" borderId="10" xfId="0" applyFont="1" applyFill="1" applyBorder="1" applyAlignment="1">
      <alignment wrapText="1"/>
    </xf>
    <xf numFmtId="0" fontId="12" fillId="3" borderId="10" xfId="0" applyFont="1" applyFill="1" applyBorder="1" applyAlignment="1">
      <alignment wrapText="1"/>
    </xf>
    <xf numFmtId="0" fontId="11" fillId="2" borderId="0" xfId="0" applyFont="1" applyFill="1" applyBorder="1" applyAlignment="1">
      <alignment horizontal="center" vertical="center" wrapText="1"/>
    </xf>
    <xf numFmtId="0" fontId="6" fillId="5" borderId="11" xfId="0" applyFont="1" applyFill="1" applyBorder="1" applyAlignment="1">
      <alignment wrapText="1"/>
    </xf>
    <xf numFmtId="0" fontId="12" fillId="3" borderId="11" xfId="0" applyFont="1" applyFill="1" applyBorder="1" applyAlignment="1">
      <alignment wrapText="1"/>
    </xf>
    <xf numFmtId="0" fontId="6" fillId="7" borderId="9" xfId="0" applyFont="1" applyFill="1" applyBorder="1" applyAlignment="1">
      <alignment wrapText="1"/>
    </xf>
    <xf numFmtId="0" fontId="6" fillId="8" borderId="9" xfId="0" applyFont="1" applyFill="1" applyBorder="1" applyAlignment="1">
      <alignment wrapText="1"/>
    </xf>
    <xf numFmtId="0" fontId="6" fillId="8" borderId="11" xfId="0" applyFont="1" applyFill="1" applyBorder="1" applyAlignment="1">
      <alignment wrapText="1"/>
    </xf>
    <xf numFmtId="0" fontId="12" fillId="8" borderId="11" xfId="0" applyFont="1" applyFill="1" applyBorder="1" applyAlignment="1">
      <alignment wrapText="1"/>
    </xf>
    <xf numFmtId="0" fontId="9" fillId="0" borderId="0" xfId="0" applyFont="1"/>
    <xf numFmtId="0" fontId="9" fillId="0" borderId="0" xfId="0" applyFont="1" applyAlignment="1">
      <alignment horizontal="center"/>
    </xf>
    <xf numFmtId="0" fontId="9" fillId="0" borderId="0" xfId="0" applyFont="1" applyAlignment="1">
      <alignment horizontal="center" vertical="center"/>
    </xf>
    <xf numFmtId="0" fontId="13" fillId="0" borderId="0" xfId="0" applyFont="1"/>
    <xf numFmtId="0" fontId="1" fillId="0" borderId="0" xfId="0" applyFont="1" applyAlignment="1">
      <alignment horizontal="center"/>
    </xf>
    <xf numFmtId="0" fontId="14" fillId="8" borderId="0" xfId="0" applyFont="1" applyFill="1"/>
    <xf numFmtId="0" fontId="0" fillId="8" borderId="0" xfId="0" applyFill="1"/>
    <xf numFmtId="0" fontId="15" fillId="8" borderId="0" xfId="0" applyFont="1" applyFill="1"/>
    <xf numFmtId="0" fontId="9" fillId="8" borderId="12" xfId="0" applyFont="1" applyFill="1" applyBorder="1"/>
    <xf numFmtId="165" fontId="0" fillId="0" borderId="0" xfId="0" applyNumberFormat="1"/>
    <xf numFmtId="166" fontId="0" fillId="0" borderId="0" xfId="0" applyNumberFormat="1"/>
    <xf numFmtId="10" fontId="0" fillId="0" borderId="0" xfId="2" applyNumberFormat="1" applyFont="1"/>
    <xf numFmtId="0" fontId="9" fillId="6" borderId="0" xfId="0" applyFont="1" applyFill="1"/>
    <xf numFmtId="0" fontId="0" fillId="6" borderId="0" xfId="0" applyFill="1"/>
    <xf numFmtId="0" fontId="9" fillId="6" borderId="0" xfId="0" applyFont="1" applyFill="1" applyAlignment="1">
      <alignment horizontal="center"/>
    </xf>
    <xf numFmtId="0" fontId="0" fillId="0" borderId="0" xfId="0" applyFill="1" applyBorder="1"/>
    <xf numFmtId="0" fontId="9" fillId="0" borderId="0" xfId="0" applyFont="1" applyFill="1" applyBorder="1"/>
    <xf numFmtId="0" fontId="1" fillId="0" borderId="0" xfId="0" applyFont="1" applyFill="1" applyBorder="1"/>
    <xf numFmtId="0" fontId="1" fillId="0" borderId="0" xfId="0" applyFont="1" applyFill="1" applyBorder="1" applyAlignment="1">
      <alignment horizontal="right"/>
    </xf>
    <xf numFmtId="10" fontId="0" fillId="0" borderId="0" xfId="0" applyNumberFormat="1" applyFill="1" applyBorder="1"/>
    <xf numFmtId="0" fontId="9" fillId="0" borderId="0" xfId="0" applyFont="1" applyFill="1" applyBorder="1" applyAlignment="1">
      <alignment horizontal="center"/>
    </xf>
    <xf numFmtId="166" fontId="0" fillId="0" borderId="0" xfId="0" applyNumberFormat="1" applyFill="1" applyBorder="1"/>
    <xf numFmtId="0" fontId="11" fillId="2" borderId="13" xfId="0" applyFont="1" applyFill="1" applyBorder="1" applyAlignment="1">
      <alignment horizontal="center" vertical="center" wrapText="1"/>
    </xf>
    <xf numFmtId="167" fontId="9" fillId="0" borderId="0" xfId="0" applyNumberFormat="1" applyFont="1" applyFill="1" applyBorder="1"/>
    <xf numFmtId="0" fontId="0" fillId="0" borderId="0" xfId="0" applyFill="1" applyBorder="1" applyAlignment="1">
      <alignment horizontal="center"/>
    </xf>
    <xf numFmtId="165" fontId="9" fillId="0" borderId="0" xfId="0" applyNumberFormat="1" applyFont="1" applyFill="1" applyBorder="1"/>
    <xf numFmtId="0" fontId="1" fillId="0" borderId="0" xfId="0" applyFont="1" applyFill="1" applyBorder="1" applyAlignment="1">
      <alignment horizontal="center"/>
    </xf>
    <xf numFmtId="0" fontId="11"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horizontal="right"/>
    </xf>
    <xf numFmtId="0" fontId="9" fillId="0" borderId="0" xfId="0" quotePrefix="1" applyFont="1" applyFill="1" applyBorder="1" applyAlignment="1">
      <alignment horizontal="center"/>
    </xf>
    <xf numFmtId="0" fontId="11"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12" fillId="0" borderId="0" xfId="0" applyFont="1" applyFill="1" applyBorder="1" applyAlignment="1">
      <alignment wrapText="1"/>
    </xf>
    <xf numFmtId="43" fontId="0" fillId="0" borderId="0" xfId="1" applyFont="1" applyFill="1" applyBorder="1"/>
    <xf numFmtId="10" fontId="0" fillId="0" borderId="0" xfId="2" applyNumberFormat="1" applyFont="1" applyFill="1" applyBorder="1"/>
    <xf numFmtId="168" fontId="0" fillId="0" borderId="0" xfId="0" applyNumberFormat="1" applyFill="1" applyBorder="1"/>
    <xf numFmtId="14" fontId="0" fillId="0" borderId="0" xfId="1" applyNumberFormat="1" applyFont="1" applyFill="1" applyBorder="1"/>
    <xf numFmtId="10" fontId="1" fillId="0" borderId="0" xfId="2" applyNumberFormat="1" applyFont="1" applyFill="1" applyBorder="1"/>
    <xf numFmtId="14" fontId="0" fillId="0" borderId="0" xfId="0" applyNumberFormat="1"/>
    <xf numFmtId="0" fontId="1"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3" fillId="0" borderId="0" xfId="0" applyFont="1" applyFill="1" applyAlignment="1">
      <alignment vertical="top" wrapText="1"/>
    </xf>
    <xf numFmtId="0" fontId="0" fillId="0" borderId="1" xfId="0" applyFill="1" applyBorder="1" applyAlignment="1">
      <alignment vertical="top" wrapText="1"/>
    </xf>
    <xf numFmtId="0" fontId="8" fillId="0" borderId="7"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8" xfId="0" applyFont="1" applyFill="1" applyBorder="1" applyAlignment="1">
      <alignment horizontal="left" vertical="top" wrapText="1"/>
    </xf>
    <xf numFmtId="0" fontId="0" fillId="0" borderId="0" xfId="0" applyFont="1" applyAlignment="1">
      <alignmen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tabSelected="1" topLeftCell="A43" zoomScale="90" zoomScaleNormal="90" workbookViewId="0">
      <selection activeCell="N45" sqref="N45"/>
    </sheetView>
  </sheetViews>
  <sheetFormatPr defaultRowHeight="12.75" x14ac:dyDescent="0.2"/>
  <cols>
    <col min="1" max="1" width="14" customWidth="1"/>
    <col min="3" max="8" width="9.28515625" bestFit="1" customWidth="1"/>
    <col min="9" max="9" width="10.42578125" bestFit="1" customWidth="1"/>
    <col min="10" max="10" width="9.28515625" bestFit="1" customWidth="1"/>
    <col min="11" max="11" width="9.7109375" bestFit="1" customWidth="1"/>
    <col min="12" max="12" width="12.7109375" bestFit="1" customWidth="1"/>
    <col min="13" max="13" width="9.28515625" bestFit="1" customWidth="1"/>
    <col min="14" max="14" width="14.28515625" customWidth="1"/>
    <col min="15" max="15" width="9.140625" customWidth="1"/>
    <col min="16" max="16" width="9.28515625" bestFit="1" customWidth="1"/>
  </cols>
  <sheetData>
    <row r="1" spans="1:16" ht="15.75" x14ac:dyDescent="0.25">
      <c r="A1" s="74" t="s">
        <v>0</v>
      </c>
      <c r="B1" s="74"/>
      <c r="C1" s="74"/>
      <c r="D1" s="74"/>
      <c r="E1" s="74"/>
      <c r="F1" s="74"/>
      <c r="G1" s="74"/>
      <c r="H1" s="74"/>
      <c r="I1" s="74"/>
      <c r="J1" s="74"/>
      <c r="K1" s="74"/>
      <c r="L1" s="74"/>
      <c r="M1" s="74"/>
      <c r="N1" s="74"/>
      <c r="O1" s="74"/>
      <c r="P1" s="74"/>
    </row>
    <row r="2" spans="1:16" ht="15.75" x14ac:dyDescent="0.25">
      <c r="A2" s="74" t="s">
        <v>68</v>
      </c>
      <c r="B2" s="74"/>
      <c r="C2" s="74"/>
      <c r="D2" s="74"/>
      <c r="E2" s="74"/>
      <c r="F2" s="74"/>
      <c r="G2" s="74"/>
      <c r="H2" s="74"/>
      <c r="I2" s="74"/>
      <c r="J2" s="74"/>
      <c r="K2" s="74"/>
      <c r="L2" s="74"/>
      <c r="M2" s="74"/>
      <c r="N2" s="74"/>
      <c r="O2" s="74"/>
      <c r="P2" s="74"/>
    </row>
    <row r="3" spans="1:16" x14ac:dyDescent="0.2">
      <c r="A3" s="1"/>
    </row>
    <row r="4" spans="1:16" x14ac:dyDescent="0.2">
      <c r="A4" s="75" t="s">
        <v>1</v>
      </c>
      <c r="B4" s="75"/>
      <c r="C4" s="75"/>
      <c r="D4" s="75"/>
      <c r="E4" s="75"/>
      <c r="F4" s="75"/>
      <c r="G4" s="75"/>
      <c r="H4" s="75"/>
      <c r="I4" s="75"/>
      <c r="J4" s="75"/>
      <c r="K4" s="75"/>
      <c r="L4" s="75"/>
      <c r="M4" s="75"/>
      <c r="N4" s="75"/>
      <c r="O4" s="75"/>
      <c r="P4" s="75"/>
    </row>
    <row r="5" spans="1:16" x14ac:dyDescent="0.2">
      <c r="A5" s="2"/>
      <c r="B5" s="2"/>
      <c r="C5" s="2"/>
      <c r="D5" s="2"/>
      <c r="E5" s="2"/>
      <c r="F5" s="2"/>
      <c r="G5" s="2"/>
      <c r="H5" s="2"/>
      <c r="I5" s="2"/>
      <c r="J5" s="2"/>
      <c r="K5" s="2"/>
      <c r="L5" s="2"/>
      <c r="M5" s="2"/>
      <c r="N5" s="2"/>
      <c r="O5" s="2"/>
      <c r="P5" s="2"/>
    </row>
    <row r="6" spans="1:16" ht="38.25" x14ac:dyDescent="0.2">
      <c r="A6" s="3" t="s">
        <v>2</v>
      </c>
      <c r="B6" s="4" t="s">
        <v>3</v>
      </c>
      <c r="C6" s="4">
        <v>1990</v>
      </c>
      <c r="D6" s="5" t="s">
        <v>4</v>
      </c>
      <c r="E6" s="4">
        <v>2013</v>
      </c>
      <c r="F6" s="6" t="s">
        <v>5</v>
      </c>
      <c r="G6" s="6"/>
      <c r="H6" s="2"/>
      <c r="I6" s="2"/>
      <c r="J6" s="2"/>
      <c r="K6" s="2"/>
      <c r="L6" s="2"/>
      <c r="M6" s="2"/>
      <c r="N6" s="2"/>
      <c r="O6" s="2"/>
      <c r="P6" s="2"/>
    </row>
    <row r="7" spans="1:16" x14ac:dyDescent="0.2">
      <c r="A7" s="76"/>
      <c r="B7" s="76"/>
      <c r="C7" s="76"/>
      <c r="D7" s="76"/>
      <c r="E7" s="76"/>
      <c r="F7" s="76"/>
      <c r="G7" s="76"/>
      <c r="H7" s="76"/>
      <c r="I7" s="76"/>
      <c r="J7" s="76"/>
      <c r="K7" s="76"/>
      <c r="L7" s="76"/>
      <c r="M7" s="76"/>
      <c r="N7" s="76"/>
      <c r="O7" s="76"/>
      <c r="P7" s="76"/>
    </row>
    <row r="8" spans="1:16" ht="15" x14ac:dyDescent="0.2">
      <c r="A8" s="7" t="s">
        <v>6</v>
      </c>
      <c r="B8" s="8"/>
      <c r="C8" s="8"/>
      <c r="D8" s="8"/>
      <c r="E8" s="8"/>
      <c r="F8" s="8"/>
      <c r="G8" s="8"/>
      <c r="H8" s="8"/>
      <c r="I8" s="8"/>
      <c r="J8" s="8"/>
      <c r="K8" s="8"/>
      <c r="L8" s="8"/>
      <c r="M8" s="8"/>
      <c r="N8" s="8"/>
      <c r="O8" s="8"/>
      <c r="P8" s="9"/>
    </row>
    <row r="9" spans="1:16" ht="15" x14ac:dyDescent="0.2">
      <c r="A9" s="10" t="s">
        <v>7</v>
      </c>
      <c r="B9" s="2"/>
      <c r="C9" s="2"/>
      <c r="D9" s="2"/>
      <c r="E9" s="2"/>
      <c r="F9" s="11" t="s">
        <v>8</v>
      </c>
      <c r="G9" s="2"/>
      <c r="H9" s="2"/>
      <c r="I9" s="2"/>
      <c r="J9" s="2"/>
      <c r="K9" s="2"/>
      <c r="L9" s="2"/>
      <c r="M9" s="2"/>
      <c r="N9" s="2"/>
      <c r="O9" s="2"/>
      <c r="P9" s="12"/>
    </row>
    <row r="10" spans="1:16" ht="15" x14ac:dyDescent="0.2">
      <c r="A10" s="13" t="s">
        <v>9</v>
      </c>
      <c r="B10" s="2"/>
      <c r="C10" s="2"/>
      <c r="D10" s="2"/>
      <c r="E10" s="2"/>
      <c r="F10" s="2"/>
      <c r="G10" s="2"/>
      <c r="H10" s="2"/>
      <c r="I10" s="2"/>
      <c r="J10" s="2"/>
      <c r="K10" s="2"/>
      <c r="L10" s="2"/>
      <c r="M10" s="2"/>
      <c r="N10" s="2"/>
      <c r="O10" s="2"/>
      <c r="P10" s="12"/>
    </row>
    <row r="11" spans="1:16" ht="15" x14ac:dyDescent="0.2">
      <c r="A11" s="13" t="s">
        <v>10</v>
      </c>
      <c r="B11" s="2"/>
      <c r="C11" s="2"/>
      <c r="D11" s="2"/>
      <c r="E11" s="2"/>
      <c r="F11" s="2"/>
      <c r="G11" s="2"/>
      <c r="H11" s="2"/>
      <c r="I11" s="14"/>
      <c r="J11" s="2"/>
      <c r="K11" s="2"/>
      <c r="L11" s="2"/>
      <c r="M11" s="2"/>
      <c r="N11" s="2"/>
      <c r="O11" s="2"/>
      <c r="P11" s="12"/>
    </row>
    <row r="12" spans="1:16" ht="15" x14ac:dyDescent="0.2">
      <c r="A12" s="13" t="s">
        <v>11</v>
      </c>
      <c r="B12" s="2"/>
      <c r="C12" s="2"/>
      <c r="D12" s="2"/>
      <c r="E12" s="2"/>
      <c r="F12" s="2"/>
      <c r="G12" s="2"/>
      <c r="H12" s="2"/>
      <c r="I12" s="2"/>
      <c r="J12" s="2"/>
      <c r="K12" s="2"/>
      <c r="L12" s="2"/>
      <c r="M12" s="2"/>
      <c r="N12" s="2"/>
      <c r="O12" s="2"/>
      <c r="P12" s="12"/>
    </row>
    <row r="13" spans="1:16" ht="15" x14ac:dyDescent="0.2">
      <c r="A13" s="77"/>
      <c r="B13" s="78"/>
      <c r="C13" s="78"/>
      <c r="D13" s="78"/>
      <c r="E13" s="78"/>
      <c r="F13" s="78"/>
      <c r="G13" s="78"/>
      <c r="H13" s="78"/>
      <c r="I13" s="78"/>
      <c r="J13" s="78"/>
      <c r="K13" s="78"/>
      <c r="L13" s="78"/>
      <c r="M13" s="78"/>
      <c r="N13" s="78"/>
      <c r="O13" s="78"/>
      <c r="P13" s="79"/>
    </row>
    <row r="14" spans="1:16" x14ac:dyDescent="0.2">
      <c r="A14" s="15" t="s">
        <v>12</v>
      </c>
      <c r="B14" s="15" t="s">
        <v>13</v>
      </c>
      <c r="C14" s="15" t="s">
        <v>14</v>
      </c>
      <c r="D14" s="15" t="s">
        <v>15</v>
      </c>
      <c r="E14" s="15" t="s">
        <v>16</v>
      </c>
      <c r="F14" s="15" t="s">
        <v>17</v>
      </c>
      <c r="G14" s="15" t="s">
        <v>18</v>
      </c>
      <c r="H14" s="15" t="s">
        <v>19</v>
      </c>
      <c r="I14" s="16" t="s">
        <v>20</v>
      </c>
      <c r="J14" s="15" t="s">
        <v>21</v>
      </c>
      <c r="K14" s="15" t="s">
        <v>22</v>
      </c>
      <c r="L14" s="15" t="s">
        <v>23</v>
      </c>
      <c r="M14" s="15" t="s">
        <v>24</v>
      </c>
      <c r="N14" s="15" t="s">
        <v>25</v>
      </c>
      <c r="O14" s="15" t="s">
        <v>26</v>
      </c>
      <c r="P14" s="15" t="s">
        <v>27</v>
      </c>
    </row>
    <row r="15" spans="1:16" x14ac:dyDescent="0.2">
      <c r="A15" s="17">
        <v>1990</v>
      </c>
      <c r="B15" s="18">
        <v>127.4</v>
      </c>
      <c r="C15" s="18">
        <v>128</v>
      </c>
      <c r="D15" s="18">
        <v>128.69999999999999</v>
      </c>
      <c r="E15" s="18">
        <v>128.9</v>
      </c>
      <c r="F15" s="18">
        <v>129.19999999999999</v>
      </c>
      <c r="G15" s="18">
        <v>129.9</v>
      </c>
      <c r="H15" s="18">
        <v>130.4</v>
      </c>
      <c r="I15" s="19">
        <v>131.6</v>
      </c>
      <c r="J15" s="18">
        <v>132.69999999999999</v>
      </c>
      <c r="K15" s="18">
        <v>133.5</v>
      </c>
      <c r="L15" s="18">
        <v>133.80000000000001</v>
      </c>
      <c r="M15" s="18">
        <v>133.80000000000001</v>
      </c>
      <c r="N15" s="18">
        <v>130.69999999999999</v>
      </c>
      <c r="O15" s="18">
        <v>128.69999999999999</v>
      </c>
      <c r="P15" s="18">
        <v>132.6</v>
      </c>
    </row>
    <row r="16" spans="1:16" x14ac:dyDescent="0.2">
      <c r="A16" s="17">
        <v>1991</v>
      </c>
      <c r="B16" s="20">
        <v>134.6</v>
      </c>
      <c r="C16" s="20">
        <v>134.80000000000001</v>
      </c>
      <c r="D16" s="20">
        <v>135</v>
      </c>
      <c r="E16" s="20">
        <v>135.19999999999999</v>
      </c>
      <c r="F16" s="20">
        <v>135.6</v>
      </c>
      <c r="G16" s="20">
        <v>136</v>
      </c>
      <c r="H16" s="20">
        <v>136.19999999999999</v>
      </c>
      <c r="I16" s="19">
        <v>136.6</v>
      </c>
      <c r="J16" s="20">
        <v>137.19999999999999</v>
      </c>
      <c r="K16" s="20">
        <v>137.4</v>
      </c>
      <c r="L16" s="20">
        <v>137.80000000000001</v>
      </c>
      <c r="M16" s="20">
        <v>137.9</v>
      </c>
      <c r="N16" s="20">
        <v>136.19999999999999</v>
      </c>
      <c r="O16" s="20">
        <v>135.19999999999999</v>
      </c>
      <c r="P16" s="20">
        <v>137.19999999999999</v>
      </c>
    </row>
    <row r="17" spans="1:16" x14ac:dyDescent="0.2">
      <c r="A17" s="17">
        <v>1992</v>
      </c>
      <c r="B17" s="18">
        <v>138.1</v>
      </c>
      <c r="C17" s="18">
        <v>138.6</v>
      </c>
      <c r="D17" s="18">
        <v>139.30000000000001</v>
      </c>
      <c r="E17" s="18">
        <v>139.5</v>
      </c>
      <c r="F17" s="18">
        <v>139.69999999999999</v>
      </c>
      <c r="G17" s="18">
        <v>140.19999999999999</v>
      </c>
      <c r="H17" s="18">
        <v>140.5</v>
      </c>
      <c r="I17" s="19">
        <v>140.9</v>
      </c>
      <c r="J17" s="18">
        <v>141.30000000000001</v>
      </c>
      <c r="K17" s="18">
        <v>141.80000000000001</v>
      </c>
      <c r="L17" s="18">
        <v>142</v>
      </c>
      <c r="M17" s="18">
        <v>141.9</v>
      </c>
      <c r="N17" s="18">
        <v>140.30000000000001</v>
      </c>
      <c r="O17" s="18">
        <v>139.19999999999999</v>
      </c>
      <c r="P17" s="18">
        <v>141.4</v>
      </c>
    </row>
    <row r="18" spans="1:16" x14ac:dyDescent="0.2">
      <c r="A18" s="17">
        <v>1993</v>
      </c>
      <c r="B18" s="20">
        <v>142.6</v>
      </c>
      <c r="C18" s="20">
        <v>143.1</v>
      </c>
      <c r="D18" s="20">
        <v>143.6</v>
      </c>
      <c r="E18" s="20">
        <v>144</v>
      </c>
      <c r="F18" s="20">
        <v>144.19999999999999</v>
      </c>
      <c r="G18" s="20">
        <v>144.4</v>
      </c>
      <c r="H18" s="20">
        <v>144.4</v>
      </c>
      <c r="I18" s="19">
        <v>144.80000000000001</v>
      </c>
      <c r="J18" s="20">
        <v>145.1</v>
      </c>
      <c r="K18" s="20">
        <v>145.69999999999999</v>
      </c>
      <c r="L18" s="20">
        <v>145.80000000000001</v>
      </c>
      <c r="M18" s="20">
        <v>145.80000000000001</v>
      </c>
      <c r="N18" s="20">
        <v>144.5</v>
      </c>
      <c r="O18" s="20">
        <v>143.69999999999999</v>
      </c>
      <c r="P18" s="20">
        <v>145.30000000000001</v>
      </c>
    </row>
    <row r="19" spans="1:16" x14ac:dyDescent="0.2">
      <c r="A19" s="17">
        <v>1994</v>
      </c>
      <c r="B19" s="18">
        <v>146.19999999999999</v>
      </c>
      <c r="C19" s="18">
        <v>146.69999999999999</v>
      </c>
      <c r="D19" s="18">
        <v>147.19999999999999</v>
      </c>
      <c r="E19" s="18">
        <v>147.4</v>
      </c>
      <c r="F19" s="18">
        <v>147.5</v>
      </c>
      <c r="G19" s="18">
        <v>148</v>
      </c>
      <c r="H19" s="18">
        <v>148.4</v>
      </c>
      <c r="I19" s="19">
        <v>149</v>
      </c>
      <c r="J19" s="18">
        <v>149.4</v>
      </c>
      <c r="K19" s="18">
        <v>149.5</v>
      </c>
      <c r="L19" s="18">
        <v>149.69999999999999</v>
      </c>
      <c r="M19" s="18">
        <v>149.69999999999999</v>
      </c>
      <c r="N19" s="18">
        <v>148.19999999999999</v>
      </c>
      <c r="O19" s="18">
        <v>147.19999999999999</v>
      </c>
      <c r="P19" s="18">
        <v>149.30000000000001</v>
      </c>
    </row>
    <row r="20" spans="1:16" x14ac:dyDescent="0.2">
      <c r="A20" s="17">
        <v>1995</v>
      </c>
      <c r="B20" s="20">
        <v>150.30000000000001</v>
      </c>
      <c r="C20" s="20">
        <v>150.9</v>
      </c>
      <c r="D20" s="20">
        <v>151.4</v>
      </c>
      <c r="E20" s="20">
        <v>151.9</v>
      </c>
      <c r="F20" s="20">
        <v>152.19999999999999</v>
      </c>
      <c r="G20" s="20">
        <v>152.5</v>
      </c>
      <c r="H20" s="20">
        <v>152.5</v>
      </c>
      <c r="I20" s="19">
        <v>152.9</v>
      </c>
      <c r="J20" s="20">
        <v>153.19999999999999</v>
      </c>
      <c r="K20" s="20">
        <v>153.69999999999999</v>
      </c>
      <c r="L20" s="20">
        <v>153.6</v>
      </c>
      <c r="M20" s="20">
        <v>153.5</v>
      </c>
      <c r="N20" s="20">
        <v>152.4</v>
      </c>
      <c r="O20" s="20">
        <v>151.5</v>
      </c>
      <c r="P20" s="20">
        <v>153.19999999999999</v>
      </c>
    </row>
    <row r="21" spans="1:16" x14ac:dyDescent="0.2">
      <c r="A21" s="17">
        <v>1996</v>
      </c>
      <c r="B21" s="18">
        <v>154.4</v>
      </c>
      <c r="C21" s="18">
        <v>154.9</v>
      </c>
      <c r="D21" s="18">
        <v>155.69999999999999</v>
      </c>
      <c r="E21" s="18">
        <v>156.30000000000001</v>
      </c>
      <c r="F21" s="18">
        <v>156.6</v>
      </c>
      <c r="G21" s="18">
        <v>156.69999999999999</v>
      </c>
      <c r="H21" s="18">
        <v>157</v>
      </c>
      <c r="I21" s="19">
        <v>157.30000000000001</v>
      </c>
      <c r="J21" s="18">
        <v>157.80000000000001</v>
      </c>
      <c r="K21" s="18">
        <v>158.30000000000001</v>
      </c>
      <c r="L21" s="18">
        <v>158.6</v>
      </c>
      <c r="M21" s="18">
        <v>158.6</v>
      </c>
      <c r="N21" s="18">
        <v>156.9</v>
      </c>
      <c r="O21" s="18">
        <v>155.80000000000001</v>
      </c>
      <c r="P21" s="18">
        <v>157.9</v>
      </c>
    </row>
    <row r="22" spans="1:16" x14ac:dyDescent="0.2">
      <c r="A22" s="17">
        <v>1997</v>
      </c>
      <c r="B22" s="20">
        <v>159.1</v>
      </c>
      <c r="C22" s="20">
        <v>159.6</v>
      </c>
      <c r="D22" s="20">
        <v>160</v>
      </c>
      <c r="E22" s="20">
        <v>160.19999999999999</v>
      </c>
      <c r="F22" s="20">
        <v>160.1</v>
      </c>
      <c r="G22" s="20">
        <v>160.30000000000001</v>
      </c>
      <c r="H22" s="20">
        <v>160.5</v>
      </c>
      <c r="I22" s="19">
        <v>160.80000000000001</v>
      </c>
      <c r="J22" s="20">
        <v>161.19999999999999</v>
      </c>
      <c r="K22" s="20">
        <v>161.6</v>
      </c>
      <c r="L22" s="20">
        <v>161.5</v>
      </c>
      <c r="M22" s="20">
        <v>161.30000000000001</v>
      </c>
      <c r="N22" s="20">
        <v>160.5</v>
      </c>
      <c r="O22" s="20">
        <v>159.9</v>
      </c>
      <c r="P22" s="20">
        <v>161.19999999999999</v>
      </c>
    </row>
    <row r="23" spans="1:16" x14ac:dyDescent="0.2">
      <c r="A23" s="17">
        <v>1998</v>
      </c>
      <c r="B23" s="18">
        <v>161.6</v>
      </c>
      <c r="C23" s="18">
        <v>161.9</v>
      </c>
      <c r="D23" s="18">
        <v>162.19999999999999</v>
      </c>
      <c r="E23" s="18">
        <v>162.5</v>
      </c>
      <c r="F23" s="18">
        <v>162.80000000000001</v>
      </c>
      <c r="G23" s="18">
        <v>163</v>
      </c>
      <c r="H23" s="18">
        <v>163.19999999999999</v>
      </c>
      <c r="I23" s="19">
        <v>163.4</v>
      </c>
      <c r="J23" s="21">
        <v>163.6</v>
      </c>
      <c r="K23" s="21">
        <v>164</v>
      </c>
      <c r="L23" s="21">
        <v>164</v>
      </c>
      <c r="M23" s="21">
        <v>163.9</v>
      </c>
      <c r="N23" s="18">
        <v>163</v>
      </c>
      <c r="O23" s="18">
        <v>162.30000000000001</v>
      </c>
      <c r="P23" s="18">
        <v>163.69999999999999</v>
      </c>
    </row>
    <row r="24" spans="1:16" x14ac:dyDescent="0.2">
      <c r="A24" s="17">
        <v>1999</v>
      </c>
      <c r="B24" s="21">
        <v>164.3</v>
      </c>
      <c r="C24" s="21">
        <v>164.5</v>
      </c>
      <c r="D24" s="21">
        <v>165</v>
      </c>
      <c r="E24" s="21">
        <v>166.2</v>
      </c>
      <c r="F24" s="21">
        <v>166.2</v>
      </c>
      <c r="G24" s="21">
        <v>166.2</v>
      </c>
      <c r="H24" s="21">
        <v>166.7</v>
      </c>
      <c r="I24" s="22">
        <v>167.1</v>
      </c>
      <c r="J24" s="20">
        <v>167.9</v>
      </c>
      <c r="K24" s="20">
        <v>168.2</v>
      </c>
      <c r="L24" s="20">
        <v>168.3</v>
      </c>
      <c r="M24" s="20">
        <v>168.3</v>
      </c>
      <c r="N24" s="20">
        <v>166.6</v>
      </c>
      <c r="O24" s="20">
        <v>165.4</v>
      </c>
      <c r="P24" s="20">
        <v>167.8</v>
      </c>
    </row>
    <row r="25" spans="1:16" x14ac:dyDescent="0.2">
      <c r="A25" s="17">
        <v>2000</v>
      </c>
      <c r="B25" s="18">
        <v>168.8</v>
      </c>
      <c r="C25" s="18">
        <v>169.8</v>
      </c>
      <c r="D25" s="18">
        <v>171.2</v>
      </c>
      <c r="E25" s="18">
        <v>171.3</v>
      </c>
      <c r="F25" s="18">
        <v>171.5</v>
      </c>
      <c r="G25" s="18">
        <v>172.4</v>
      </c>
      <c r="H25" s="18">
        <v>172.8</v>
      </c>
      <c r="I25" s="19">
        <v>172.8</v>
      </c>
      <c r="J25" s="18">
        <v>173.7</v>
      </c>
      <c r="K25" s="18">
        <v>174</v>
      </c>
      <c r="L25" s="18">
        <v>174.1</v>
      </c>
      <c r="M25" s="18">
        <v>174</v>
      </c>
      <c r="N25" s="18">
        <v>172.2</v>
      </c>
      <c r="O25" s="18">
        <v>170.8</v>
      </c>
      <c r="P25" s="18">
        <v>173.6</v>
      </c>
    </row>
    <row r="26" spans="1:16" x14ac:dyDescent="0.2">
      <c r="A26" s="17">
        <v>2001</v>
      </c>
      <c r="B26" s="20">
        <v>175.1</v>
      </c>
      <c r="C26" s="20">
        <v>175.8</v>
      </c>
      <c r="D26" s="20">
        <v>176.2</v>
      </c>
      <c r="E26" s="20">
        <v>176.9</v>
      </c>
      <c r="F26" s="20">
        <v>177.7</v>
      </c>
      <c r="G26" s="20">
        <v>178</v>
      </c>
      <c r="H26" s="20">
        <v>177.5</v>
      </c>
      <c r="I26" s="19">
        <v>177.5</v>
      </c>
      <c r="J26" s="20">
        <v>178.3</v>
      </c>
      <c r="K26" s="20">
        <v>177.7</v>
      </c>
      <c r="L26" s="20">
        <v>177.4</v>
      </c>
      <c r="M26" s="20">
        <v>176.7</v>
      </c>
      <c r="N26" s="20">
        <v>177.1</v>
      </c>
      <c r="O26" s="20">
        <v>176.6</v>
      </c>
      <c r="P26" s="20">
        <v>177.5</v>
      </c>
    </row>
    <row r="27" spans="1:16" x14ac:dyDescent="0.2">
      <c r="A27" s="17">
        <v>2002</v>
      </c>
      <c r="B27" s="18">
        <v>177.1</v>
      </c>
      <c r="C27" s="18">
        <v>177.8</v>
      </c>
      <c r="D27" s="18">
        <v>178.8</v>
      </c>
      <c r="E27" s="18">
        <v>179.8</v>
      </c>
      <c r="F27" s="18">
        <v>179.8</v>
      </c>
      <c r="G27" s="18">
        <v>179.9</v>
      </c>
      <c r="H27" s="18">
        <v>180.1</v>
      </c>
      <c r="I27" s="19">
        <v>180.7</v>
      </c>
      <c r="J27" s="18">
        <v>181</v>
      </c>
      <c r="K27" s="18">
        <v>181.3</v>
      </c>
      <c r="L27" s="18">
        <v>181.3</v>
      </c>
      <c r="M27" s="18">
        <v>180.9</v>
      </c>
      <c r="N27" s="18">
        <v>179.9</v>
      </c>
      <c r="O27" s="18">
        <v>178.9</v>
      </c>
      <c r="P27" s="18">
        <v>180.9</v>
      </c>
    </row>
    <row r="28" spans="1:16" x14ac:dyDescent="0.2">
      <c r="A28" s="17">
        <v>2003</v>
      </c>
      <c r="B28" s="20">
        <v>181.7</v>
      </c>
      <c r="C28" s="20">
        <v>183.1</v>
      </c>
      <c r="D28" s="20">
        <v>184.2</v>
      </c>
      <c r="E28" s="20">
        <v>183.8</v>
      </c>
      <c r="F28" s="20">
        <v>183.5</v>
      </c>
      <c r="G28" s="20">
        <v>183.7</v>
      </c>
      <c r="H28" s="20">
        <v>183.9</v>
      </c>
      <c r="I28" s="19">
        <v>184.6</v>
      </c>
      <c r="J28" s="20">
        <v>185.2</v>
      </c>
      <c r="K28" s="20">
        <v>185</v>
      </c>
      <c r="L28" s="20">
        <v>184.5</v>
      </c>
      <c r="M28" s="20">
        <v>184.3</v>
      </c>
      <c r="N28" s="20">
        <v>184</v>
      </c>
      <c r="O28" s="20">
        <v>183.3</v>
      </c>
      <c r="P28" s="20">
        <v>184.6</v>
      </c>
    </row>
    <row r="29" spans="1:16" x14ac:dyDescent="0.2">
      <c r="A29" s="17">
        <v>2004</v>
      </c>
      <c r="B29" s="18">
        <v>185.2</v>
      </c>
      <c r="C29" s="18">
        <v>186.2</v>
      </c>
      <c r="D29" s="18">
        <v>187.4</v>
      </c>
      <c r="E29" s="18">
        <v>188</v>
      </c>
      <c r="F29" s="18">
        <v>189.1</v>
      </c>
      <c r="G29" s="18">
        <v>189.7</v>
      </c>
      <c r="H29" s="18">
        <v>189.4</v>
      </c>
      <c r="I29" s="19">
        <v>189.5</v>
      </c>
      <c r="J29" s="18">
        <v>189.9</v>
      </c>
      <c r="K29" s="18">
        <v>190.9</v>
      </c>
      <c r="L29" s="18">
        <v>191</v>
      </c>
      <c r="M29" s="18">
        <v>190.3</v>
      </c>
      <c r="N29" s="18">
        <v>188.9</v>
      </c>
      <c r="O29" s="18">
        <v>187.6</v>
      </c>
      <c r="P29" s="18">
        <v>190.2</v>
      </c>
    </row>
    <row r="30" spans="1:16" x14ac:dyDescent="0.2">
      <c r="A30" s="17">
        <v>2005</v>
      </c>
      <c r="B30" s="20">
        <v>190.7</v>
      </c>
      <c r="C30" s="20">
        <v>191.8</v>
      </c>
      <c r="D30" s="20">
        <v>193.3</v>
      </c>
      <c r="E30" s="20">
        <v>194.6</v>
      </c>
      <c r="F30" s="20">
        <v>194.4</v>
      </c>
      <c r="G30" s="20">
        <v>194.5</v>
      </c>
      <c r="H30" s="20">
        <v>195.4</v>
      </c>
      <c r="I30" s="19">
        <v>196.4</v>
      </c>
      <c r="J30" s="20">
        <v>198.8</v>
      </c>
      <c r="K30" s="20">
        <v>199.2</v>
      </c>
      <c r="L30" s="20">
        <v>197.6</v>
      </c>
      <c r="M30" s="20">
        <v>196.8</v>
      </c>
      <c r="N30" s="20">
        <v>195.3</v>
      </c>
      <c r="O30" s="20">
        <v>193.2</v>
      </c>
      <c r="P30" s="20">
        <v>197.4</v>
      </c>
    </row>
    <row r="31" spans="1:16" x14ac:dyDescent="0.2">
      <c r="A31" s="17">
        <v>2006</v>
      </c>
      <c r="B31" s="18">
        <v>198.3</v>
      </c>
      <c r="C31" s="18">
        <v>198.7</v>
      </c>
      <c r="D31" s="18">
        <v>199.8</v>
      </c>
      <c r="E31" s="18">
        <v>201.5</v>
      </c>
      <c r="F31" s="18">
        <v>202.5</v>
      </c>
      <c r="G31" s="18">
        <v>202.9</v>
      </c>
      <c r="H31" s="18">
        <v>203.5</v>
      </c>
      <c r="I31" s="19">
        <v>203.9</v>
      </c>
      <c r="J31" s="18">
        <v>202.9</v>
      </c>
      <c r="K31" s="18">
        <v>201.8</v>
      </c>
      <c r="L31" s="18">
        <v>201.5</v>
      </c>
      <c r="M31" s="18">
        <v>201.8</v>
      </c>
      <c r="N31" s="18">
        <v>201.6</v>
      </c>
      <c r="O31" s="18">
        <v>200.6</v>
      </c>
      <c r="P31" s="18">
        <v>202.6</v>
      </c>
    </row>
    <row r="32" spans="1:16" x14ac:dyDescent="0.2">
      <c r="A32" s="17">
        <v>2007</v>
      </c>
      <c r="B32" s="20">
        <v>202.416</v>
      </c>
      <c r="C32" s="20">
        <v>203.499</v>
      </c>
      <c r="D32" s="20">
        <v>205.352</v>
      </c>
      <c r="E32" s="20">
        <v>206.68600000000001</v>
      </c>
      <c r="F32" s="20">
        <v>207.94900000000001</v>
      </c>
      <c r="G32" s="20">
        <v>208.352</v>
      </c>
      <c r="H32" s="20">
        <v>208.29900000000001</v>
      </c>
      <c r="I32" s="19">
        <v>207.917</v>
      </c>
      <c r="J32" s="20">
        <v>208.49</v>
      </c>
      <c r="K32" s="20">
        <v>208.93600000000001</v>
      </c>
      <c r="L32" s="20">
        <v>210.17699999999999</v>
      </c>
      <c r="M32" s="20">
        <v>210.036</v>
      </c>
      <c r="N32" s="20">
        <v>207.34200000000001</v>
      </c>
      <c r="O32" s="20">
        <v>205.709</v>
      </c>
      <c r="P32" s="20">
        <v>208.976</v>
      </c>
    </row>
    <row r="33" spans="1:16" x14ac:dyDescent="0.2">
      <c r="A33" s="17">
        <v>2008</v>
      </c>
      <c r="B33" s="18">
        <v>211.08</v>
      </c>
      <c r="C33" s="18">
        <v>211.69300000000001</v>
      </c>
      <c r="D33" s="18">
        <v>213.52799999999999</v>
      </c>
      <c r="E33" s="18">
        <v>214.82300000000001</v>
      </c>
      <c r="F33" s="18">
        <v>216.63200000000001</v>
      </c>
      <c r="G33" s="18">
        <v>218.815</v>
      </c>
      <c r="H33" s="18">
        <v>219.964</v>
      </c>
      <c r="I33" s="19">
        <v>219.08600000000001</v>
      </c>
      <c r="J33" s="18">
        <v>218.78299999999999</v>
      </c>
      <c r="K33" s="18">
        <v>216.57300000000001</v>
      </c>
      <c r="L33" s="18">
        <v>212.42500000000001</v>
      </c>
      <c r="M33" s="18">
        <v>210.22800000000001</v>
      </c>
      <c r="N33" s="18">
        <v>215.303</v>
      </c>
      <c r="O33" s="18">
        <v>214.429</v>
      </c>
      <c r="P33" s="18">
        <v>216.17699999999999</v>
      </c>
    </row>
    <row r="34" spans="1:16" x14ac:dyDescent="0.2">
      <c r="A34" s="17">
        <v>2009</v>
      </c>
      <c r="B34" s="23">
        <v>211.143</v>
      </c>
      <c r="C34" s="23">
        <v>212.19300000000001</v>
      </c>
      <c r="D34" s="23">
        <v>212.709</v>
      </c>
      <c r="E34" s="23">
        <v>213.24</v>
      </c>
      <c r="F34" s="23">
        <v>213.85599999999999</v>
      </c>
      <c r="G34" s="23">
        <v>215.69300000000001</v>
      </c>
      <c r="H34" s="23">
        <v>215.351</v>
      </c>
      <c r="I34" s="24">
        <v>215.834</v>
      </c>
      <c r="J34" s="23">
        <v>215.96899999999999</v>
      </c>
      <c r="K34" s="23">
        <v>216.17699999999999</v>
      </c>
      <c r="L34" s="23">
        <v>216.33</v>
      </c>
      <c r="M34" s="23">
        <v>215.94900000000001</v>
      </c>
      <c r="N34" s="20">
        <v>214.53700000000001</v>
      </c>
      <c r="O34" s="20">
        <v>213.13900000000001</v>
      </c>
      <c r="P34" s="20">
        <v>215.935</v>
      </c>
    </row>
    <row r="35" spans="1:16" x14ac:dyDescent="0.2">
      <c r="A35" s="25">
        <v>2010</v>
      </c>
      <c r="B35" s="18">
        <v>216.68700000000001</v>
      </c>
      <c r="C35" s="18">
        <v>216.74100000000001</v>
      </c>
      <c r="D35" s="18">
        <v>217.631</v>
      </c>
      <c r="E35" s="18">
        <v>218.00899999999999</v>
      </c>
      <c r="F35" s="18">
        <v>218.178</v>
      </c>
      <c r="G35" s="18">
        <v>217.965</v>
      </c>
      <c r="H35" s="18">
        <v>218.011</v>
      </c>
      <c r="I35" s="24">
        <v>218.31200000000001</v>
      </c>
      <c r="J35" s="18">
        <v>218.43899999999999</v>
      </c>
      <c r="K35" s="18">
        <v>218.71100000000001</v>
      </c>
      <c r="L35" s="18">
        <v>218.803</v>
      </c>
      <c r="M35" s="18">
        <v>219.179</v>
      </c>
      <c r="N35" s="18">
        <v>218.05600000000001</v>
      </c>
      <c r="O35" s="18">
        <v>217.535</v>
      </c>
      <c r="P35" s="18">
        <v>218.57599999999999</v>
      </c>
    </row>
    <row r="36" spans="1:16" x14ac:dyDescent="0.2">
      <c r="A36" s="25">
        <v>2011</v>
      </c>
      <c r="B36" s="26">
        <v>220.22300000000001</v>
      </c>
      <c r="C36" s="26">
        <v>221.309</v>
      </c>
      <c r="D36" s="26">
        <v>223.46700000000001</v>
      </c>
      <c r="E36" s="26">
        <v>224.90600000000001</v>
      </c>
      <c r="F36" s="26">
        <v>225.964</v>
      </c>
      <c r="G36" s="26">
        <v>225.72200000000001</v>
      </c>
      <c r="H36" s="26">
        <v>225.922</v>
      </c>
      <c r="I36" s="27">
        <v>226.54499999999999</v>
      </c>
      <c r="J36" s="23">
        <v>226.88900000000001</v>
      </c>
      <c r="K36" s="23">
        <v>226.42099999999999</v>
      </c>
      <c r="L36" s="23">
        <v>226.23</v>
      </c>
      <c r="M36" s="23">
        <v>225.672</v>
      </c>
      <c r="N36" s="20">
        <v>224.93899999999999</v>
      </c>
      <c r="O36" s="20">
        <v>223.59800000000001</v>
      </c>
      <c r="P36" s="20">
        <v>226.28</v>
      </c>
    </row>
    <row r="37" spans="1:16" x14ac:dyDescent="0.2">
      <c r="A37" s="25">
        <v>2012</v>
      </c>
      <c r="B37" s="18">
        <v>226.66499999999999</v>
      </c>
      <c r="C37" s="18">
        <v>227.66300000000001</v>
      </c>
      <c r="D37" s="18">
        <v>229.392</v>
      </c>
      <c r="E37" s="18">
        <v>230.08500000000001</v>
      </c>
      <c r="F37" s="18">
        <v>229.815</v>
      </c>
      <c r="G37" s="18">
        <v>229.47800000000001</v>
      </c>
      <c r="H37" s="18">
        <v>229.10400000000001</v>
      </c>
      <c r="I37" s="28">
        <v>230.37899999999999</v>
      </c>
      <c r="J37" s="29">
        <v>231.40700000000001</v>
      </c>
      <c r="K37" s="29">
        <v>231.31700000000001</v>
      </c>
      <c r="L37" s="29">
        <v>230.221</v>
      </c>
      <c r="M37" s="29">
        <v>229.601</v>
      </c>
      <c r="N37" s="18">
        <v>229.59399999999999</v>
      </c>
      <c r="O37" s="18">
        <v>228.85</v>
      </c>
      <c r="P37" s="18">
        <v>230.33799999999999</v>
      </c>
    </row>
    <row r="38" spans="1:16" x14ac:dyDescent="0.2">
      <c r="A38" s="25">
        <v>2013</v>
      </c>
      <c r="B38" s="30">
        <v>230.28</v>
      </c>
      <c r="C38" s="30">
        <v>232.166</v>
      </c>
      <c r="D38" s="30">
        <v>232.773</v>
      </c>
      <c r="E38" s="30">
        <v>232.53100000000001</v>
      </c>
      <c r="F38" s="30">
        <v>232.94499999999999</v>
      </c>
      <c r="G38" s="30">
        <v>233.50399999999999</v>
      </c>
      <c r="H38" s="30">
        <v>233.596</v>
      </c>
      <c r="I38" s="31">
        <v>233.87700000000001</v>
      </c>
      <c r="J38" s="23">
        <v>234.149</v>
      </c>
      <c r="K38" s="23">
        <v>233.54599999999999</v>
      </c>
      <c r="L38" s="23">
        <v>233.06899999999999</v>
      </c>
      <c r="M38" s="23">
        <v>233.04900000000001</v>
      </c>
      <c r="N38" s="20">
        <v>232.95699999999999</v>
      </c>
      <c r="O38" s="20">
        <v>232.36600000000001</v>
      </c>
      <c r="P38" s="20">
        <v>233.548</v>
      </c>
    </row>
    <row r="39" spans="1:16" x14ac:dyDescent="0.2">
      <c r="A39" s="25">
        <v>2014</v>
      </c>
      <c r="B39" s="18">
        <v>233.916</v>
      </c>
      <c r="C39" s="18">
        <v>234.78100000000001</v>
      </c>
      <c r="D39" s="18">
        <v>236.29300000000001</v>
      </c>
      <c r="E39" s="18">
        <v>237.072</v>
      </c>
      <c r="F39" s="18">
        <v>237.9</v>
      </c>
      <c r="G39" s="18">
        <v>238.34299999999999</v>
      </c>
      <c r="H39" s="18">
        <v>238.25</v>
      </c>
      <c r="I39" s="28"/>
      <c r="J39" s="18"/>
      <c r="K39" s="18"/>
      <c r="L39" s="18"/>
      <c r="M39" s="18"/>
      <c r="N39" s="18"/>
      <c r="O39" s="18">
        <v>236.38399999999999</v>
      </c>
      <c r="P39" s="18"/>
    </row>
    <row r="41" spans="1:16" x14ac:dyDescent="0.2">
      <c r="B41" s="32" t="s">
        <v>28</v>
      </c>
    </row>
    <row r="43" spans="1:16" x14ac:dyDescent="0.2">
      <c r="B43" s="33">
        <v>1</v>
      </c>
      <c r="C43" t="s">
        <v>29</v>
      </c>
    </row>
    <row r="44" spans="1:16" ht="13.5" customHeight="1" x14ac:dyDescent="0.2">
      <c r="B44" s="33">
        <v>2</v>
      </c>
      <c r="C44" t="s">
        <v>71</v>
      </c>
    </row>
    <row r="45" spans="1:16" ht="40.5" customHeight="1" x14ac:dyDescent="0.2">
      <c r="B45" s="34">
        <v>3</v>
      </c>
      <c r="C45" s="80" t="s">
        <v>72</v>
      </c>
      <c r="D45" s="73"/>
      <c r="E45" s="73"/>
      <c r="F45" s="73"/>
      <c r="G45" s="73"/>
      <c r="H45" s="73"/>
      <c r="I45" s="73"/>
      <c r="J45" s="73"/>
      <c r="K45" s="73"/>
      <c r="L45" s="73"/>
      <c r="M45" s="73"/>
    </row>
    <row r="46" spans="1:16" ht="54" customHeight="1" x14ac:dyDescent="0.2">
      <c r="B46" s="33">
        <v>4</v>
      </c>
      <c r="C46" s="72" t="s">
        <v>30</v>
      </c>
      <c r="D46" s="73"/>
      <c r="E46" s="73"/>
      <c r="F46" s="73"/>
      <c r="G46" s="73"/>
      <c r="H46" s="73"/>
      <c r="I46" s="73"/>
      <c r="J46" s="73"/>
      <c r="K46" s="73"/>
      <c r="L46" s="73"/>
      <c r="M46" s="73"/>
    </row>
    <row r="47" spans="1:16" x14ac:dyDescent="0.2">
      <c r="B47" s="33">
        <v>5</v>
      </c>
      <c r="C47" s="1" t="s">
        <v>31</v>
      </c>
    </row>
    <row r="48" spans="1:16" x14ac:dyDescent="0.2">
      <c r="B48" s="33">
        <v>6</v>
      </c>
      <c r="C48" s="1" t="s">
        <v>32</v>
      </c>
    </row>
    <row r="50" spans="1:15" x14ac:dyDescent="0.2">
      <c r="C50" s="33" t="s">
        <v>33</v>
      </c>
      <c r="E50" s="33" t="s">
        <v>34</v>
      </c>
      <c r="I50" s="32" t="s">
        <v>70</v>
      </c>
      <c r="J50" s="32"/>
      <c r="K50" s="32"/>
      <c r="L50" s="32"/>
    </row>
    <row r="51" spans="1:15" x14ac:dyDescent="0.2">
      <c r="C51" s="35" t="s">
        <v>35</v>
      </c>
      <c r="E51" s="33" t="s">
        <v>36</v>
      </c>
      <c r="J51" s="1" t="s">
        <v>37</v>
      </c>
    </row>
    <row r="52" spans="1:15" x14ac:dyDescent="0.2">
      <c r="B52" s="15" t="s">
        <v>12</v>
      </c>
    </row>
    <row r="53" spans="1:15" x14ac:dyDescent="0.2">
      <c r="B53" s="17">
        <v>1990</v>
      </c>
      <c r="C53" s="36" t="s">
        <v>38</v>
      </c>
      <c r="H53" s="32" t="s">
        <v>39</v>
      </c>
      <c r="N53" s="32" t="s">
        <v>40</v>
      </c>
    </row>
    <row r="54" spans="1:15" ht="13.5" thickBot="1" x14ac:dyDescent="0.25">
      <c r="A54" s="35" t="s">
        <v>41</v>
      </c>
      <c r="B54" s="17">
        <v>1991</v>
      </c>
      <c r="C54">
        <f t="shared" ref="C54:C75" si="0">SUM(J15:M15)+SUM(B16:I16)</f>
        <v>1617.7999999999997</v>
      </c>
      <c r="H54" s="37" t="s">
        <v>42</v>
      </c>
      <c r="I54" s="38"/>
      <c r="J54" s="39"/>
      <c r="K54" s="39"/>
      <c r="L54" s="38"/>
      <c r="M54" s="40">
        <f>+SUM(J37:M37)+SUM(B38:I38)</f>
        <v>2784.2179999999998</v>
      </c>
      <c r="N54" s="41">
        <f>M54/M55</f>
        <v>1.4049644244840287</v>
      </c>
      <c r="O54" s="42"/>
    </row>
    <row r="55" spans="1:15" x14ac:dyDescent="0.2">
      <c r="A55" s="35" t="s">
        <v>43</v>
      </c>
      <c r="B55" s="17">
        <v>1992</v>
      </c>
      <c r="C55">
        <f t="shared" si="0"/>
        <v>1667.1000000000004</v>
      </c>
      <c r="D55">
        <f>C55-C54</f>
        <v>49.300000000000637</v>
      </c>
      <c r="E55" s="43">
        <f>D55/C54</f>
        <v>3.0473482507108816E-2</v>
      </c>
      <c r="H55" s="44" t="s">
        <v>69</v>
      </c>
      <c r="I55" s="45"/>
      <c r="J55" s="44"/>
      <c r="K55" s="44"/>
      <c r="L55" s="44"/>
      <c r="M55" s="46">
        <f>+SUM(J23:M23)+SUM(B24:I24)</f>
        <v>1981.7</v>
      </c>
    </row>
    <row r="56" spans="1:15" x14ac:dyDescent="0.2">
      <c r="A56" s="35" t="s">
        <v>44</v>
      </c>
      <c r="B56" s="17">
        <v>1993</v>
      </c>
      <c r="C56">
        <f t="shared" si="0"/>
        <v>1718.1</v>
      </c>
      <c r="D56">
        <f t="shared" ref="D56:D74" si="1">C56-C55</f>
        <v>50.999999999999545</v>
      </c>
      <c r="E56" s="43">
        <f t="shared" ref="E56:E73" si="2">D56/C55</f>
        <v>3.0592046068022034E-2</v>
      </c>
      <c r="I56" t="s">
        <v>45</v>
      </c>
    </row>
    <row r="57" spans="1:15" x14ac:dyDescent="0.2">
      <c r="A57" s="35" t="s">
        <v>46</v>
      </c>
      <c r="B57" s="17">
        <v>1994</v>
      </c>
      <c r="C57">
        <f t="shared" si="0"/>
        <v>1762.8000000000002</v>
      </c>
      <c r="D57">
        <f t="shared" si="1"/>
        <v>44.700000000000273</v>
      </c>
      <c r="E57" s="43">
        <f t="shared" si="2"/>
        <v>2.6017111925964887E-2</v>
      </c>
    </row>
    <row r="58" spans="1:15" x14ac:dyDescent="0.2">
      <c r="A58" s="35" t="s">
        <v>47</v>
      </c>
      <c r="B58" s="17">
        <v>1995</v>
      </c>
      <c r="C58">
        <f t="shared" si="0"/>
        <v>1812.9</v>
      </c>
      <c r="D58">
        <f t="shared" si="1"/>
        <v>50.099999999999909</v>
      </c>
      <c r="E58" s="43">
        <f t="shared" si="2"/>
        <v>2.8420694349897836E-2</v>
      </c>
    </row>
    <row r="59" spans="1:15" x14ac:dyDescent="0.2">
      <c r="A59" s="35" t="s">
        <v>48</v>
      </c>
      <c r="B59" s="17">
        <v>1996</v>
      </c>
      <c r="C59">
        <f t="shared" si="0"/>
        <v>1862.8999999999999</v>
      </c>
      <c r="D59">
        <f t="shared" si="1"/>
        <v>49.999999999999773</v>
      </c>
      <c r="E59" s="43">
        <f t="shared" si="2"/>
        <v>2.7580120249324162E-2</v>
      </c>
      <c r="H59" s="47"/>
      <c r="I59" s="48"/>
      <c r="J59" s="47"/>
      <c r="K59" s="47"/>
      <c r="L59" s="47"/>
      <c r="M59" s="47"/>
      <c r="N59" s="47"/>
      <c r="O59" s="47"/>
    </row>
    <row r="60" spans="1:15" x14ac:dyDescent="0.2">
      <c r="A60" s="35" t="s">
        <v>49</v>
      </c>
      <c r="B60" s="17">
        <v>1997</v>
      </c>
      <c r="C60">
        <f t="shared" si="0"/>
        <v>1913.9</v>
      </c>
      <c r="D60">
        <f t="shared" si="1"/>
        <v>51.000000000000227</v>
      </c>
      <c r="E60" s="43">
        <f t="shared" si="2"/>
        <v>2.7376670782114032E-2</v>
      </c>
      <c r="H60" s="49" t="s">
        <v>50</v>
      </c>
      <c r="I60" s="49"/>
      <c r="J60" s="47"/>
      <c r="K60" s="47"/>
      <c r="L60" s="47"/>
      <c r="M60" s="47"/>
      <c r="N60" s="47"/>
      <c r="O60" s="47"/>
    </row>
    <row r="61" spans="1:15" x14ac:dyDescent="0.2">
      <c r="A61" s="35" t="s">
        <v>51</v>
      </c>
      <c r="B61" s="17">
        <v>1998</v>
      </c>
      <c r="C61">
        <f t="shared" si="0"/>
        <v>1946.2</v>
      </c>
      <c r="D61">
        <f t="shared" si="1"/>
        <v>32.299999999999955</v>
      </c>
      <c r="E61" s="43">
        <f t="shared" si="2"/>
        <v>1.6876534824180969E-2</v>
      </c>
      <c r="H61" s="47"/>
      <c r="I61" s="47"/>
      <c r="J61" s="47"/>
      <c r="K61" s="47"/>
      <c r="L61" s="47"/>
      <c r="M61" s="47"/>
      <c r="N61" s="47"/>
      <c r="O61" s="47"/>
    </row>
    <row r="62" spans="1:15" x14ac:dyDescent="0.2">
      <c r="A62" s="35" t="s">
        <v>52</v>
      </c>
      <c r="B62" s="17">
        <v>1999</v>
      </c>
      <c r="C62">
        <f t="shared" si="0"/>
        <v>1981.7</v>
      </c>
      <c r="D62">
        <f t="shared" si="1"/>
        <v>35.5</v>
      </c>
      <c r="E62" s="43">
        <f t="shared" si="2"/>
        <v>1.8240674134210256E-2</v>
      </c>
      <c r="H62" s="48"/>
      <c r="I62" s="49"/>
      <c r="J62" s="47"/>
      <c r="K62" s="47"/>
      <c r="L62" s="47"/>
      <c r="M62" s="47"/>
      <c r="N62" s="47"/>
      <c r="O62" s="47"/>
    </row>
    <row r="63" spans="1:15" x14ac:dyDescent="0.2">
      <c r="A63" s="35" t="s">
        <v>53</v>
      </c>
      <c r="B63" s="17">
        <v>2000</v>
      </c>
      <c r="C63">
        <f t="shared" si="0"/>
        <v>2043.3</v>
      </c>
      <c r="D63">
        <f t="shared" si="1"/>
        <v>61.599999999999909</v>
      </c>
      <c r="E63" s="43">
        <f t="shared" si="2"/>
        <v>3.1084422465559827E-2</v>
      </c>
      <c r="H63" s="48"/>
      <c r="I63" s="49"/>
      <c r="J63" s="47"/>
      <c r="K63" s="47"/>
      <c r="L63" s="47"/>
      <c r="M63" s="47"/>
      <c r="N63" s="47"/>
      <c r="O63" s="47"/>
    </row>
    <row r="64" spans="1:15" x14ac:dyDescent="0.2">
      <c r="A64" s="35" t="s">
        <v>54</v>
      </c>
      <c r="B64" s="17">
        <v>2001</v>
      </c>
      <c r="C64">
        <f t="shared" si="0"/>
        <v>2110.5</v>
      </c>
      <c r="D64">
        <f t="shared" si="1"/>
        <v>67.200000000000045</v>
      </c>
      <c r="E64" s="43">
        <f t="shared" si="2"/>
        <v>3.2887975334018521E-2</v>
      </c>
      <c r="H64" s="47"/>
      <c r="I64" s="49"/>
      <c r="J64" s="47"/>
      <c r="K64" s="47"/>
      <c r="L64" s="47"/>
      <c r="M64" s="47"/>
      <c r="N64" s="47"/>
      <c r="O64" s="47"/>
    </row>
    <row r="65" spans="1:15" x14ac:dyDescent="0.2">
      <c r="A65" s="35" t="s">
        <v>55</v>
      </c>
      <c r="B65" s="17">
        <v>2002</v>
      </c>
      <c r="C65">
        <f t="shared" si="0"/>
        <v>2144.1</v>
      </c>
      <c r="D65">
        <f t="shared" si="1"/>
        <v>33.599999999999909</v>
      </c>
      <c r="E65" s="43">
        <f t="shared" si="2"/>
        <v>1.5920398009950206E-2</v>
      </c>
      <c r="H65" s="47"/>
      <c r="I65" s="49"/>
      <c r="J65" s="47"/>
      <c r="K65" s="47"/>
      <c r="L65" s="47"/>
      <c r="M65" s="47"/>
      <c r="N65" s="47"/>
      <c r="O65" s="47"/>
    </row>
    <row r="66" spans="1:15" x14ac:dyDescent="0.2">
      <c r="A66" s="35" t="s">
        <v>56</v>
      </c>
      <c r="B66" s="17">
        <v>2003</v>
      </c>
      <c r="C66">
        <f t="shared" si="0"/>
        <v>2193</v>
      </c>
      <c r="D66">
        <f t="shared" si="1"/>
        <v>48.900000000000091</v>
      </c>
      <c r="E66" s="43">
        <f t="shared" si="2"/>
        <v>2.2806772072198167E-2</v>
      </c>
      <c r="H66" s="47"/>
      <c r="I66" s="47"/>
      <c r="J66" s="50"/>
      <c r="K66" s="51"/>
      <c r="L66" s="47"/>
      <c r="M66" s="47"/>
      <c r="N66" s="47"/>
      <c r="O66" s="47"/>
    </row>
    <row r="67" spans="1:15" x14ac:dyDescent="0.2">
      <c r="A67" s="35" t="s">
        <v>57</v>
      </c>
      <c r="B67" s="17">
        <v>2004</v>
      </c>
      <c r="C67">
        <f t="shared" si="0"/>
        <v>2243.5</v>
      </c>
      <c r="D67">
        <f t="shared" si="1"/>
        <v>50.5</v>
      </c>
      <c r="E67" s="43">
        <f t="shared" si="2"/>
        <v>2.302781577747378E-2</v>
      </c>
      <c r="H67" s="47"/>
      <c r="I67" s="47"/>
      <c r="J67" s="50"/>
      <c r="K67" s="48"/>
      <c r="L67" s="52"/>
      <c r="M67" s="47"/>
      <c r="N67" s="47"/>
      <c r="O67" s="47"/>
    </row>
    <row r="68" spans="1:15" x14ac:dyDescent="0.2">
      <c r="A68" s="35" t="s">
        <v>58</v>
      </c>
      <c r="B68" s="17">
        <v>2005</v>
      </c>
      <c r="C68">
        <f t="shared" si="0"/>
        <v>2313.1999999999998</v>
      </c>
      <c r="D68">
        <f t="shared" si="1"/>
        <v>69.699999999999818</v>
      </c>
      <c r="E68" s="43">
        <f t="shared" si="2"/>
        <v>3.1067528415422249E-2</v>
      </c>
      <c r="H68" s="47"/>
      <c r="I68" s="47"/>
      <c r="J68" s="47"/>
      <c r="K68" s="47"/>
      <c r="L68" s="47"/>
      <c r="M68" s="47"/>
      <c r="N68" s="47"/>
      <c r="O68" s="53"/>
    </row>
    <row r="69" spans="1:15" x14ac:dyDescent="0.2">
      <c r="A69" s="35" t="s">
        <v>59</v>
      </c>
      <c r="B69" s="17">
        <v>2006</v>
      </c>
      <c r="C69">
        <f t="shared" si="0"/>
        <v>2403.5</v>
      </c>
      <c r="D69">
        <f t="shared" si="1"/>
        <v>90.300000000000182</v>
      </c>
      <c r="E69" s="43">
        <f t="shared" si="2"/>
        <v>3.9036832094068906E-2</v>
      </c>
      <c r="H69" s="48"/>
      <c r="I69" s="49"/>
      <c r="J69" s="47"/>
      <c r="K69" s="47"/>
      <c r="L69" s="47"/>
      <c r="M69" s="47"/>
      <c r="N69" s="47"/>
      <c r="O69" s="47"/>
    </row>
    <row r="70" spans="1:15" x14ac:dyDescent="0.2">
      <c r="A70" s="35" t="s">
        <v>60</v>
      </c>
      <c r="B70" s="17">
        <v>2007</v>
      </c>
      <c r="C70">
        <f t="shared" si="0"/>
        <v>2458.4700000000003</v>
      </c>
      <c r="D70">
        <f t="shared" si="1"/>
        <v>54.970000000000255</v>
      </c>
      <c r="E70" s="43">
        <f t="shared" si="2"/>
        <v>2.2870813397129292E-2</v>
      </c>
      <c r="H70" s="47"/>
      <c r="I70" s="49"/>
      <c r="J70" s="47"/>
      <c r="K70" s="47"/>
      <c r="L70" s="47"/>
      <c r="M70" s="49"/>
      <c r="N70" s="47"/>
      <c r="O70" s="47"/>
    </row>
    <row r="71" spans="1:15" x14ac:dyDescent="0.2">
      <c r="A71" s="35" t="s">
        <v>61</v>
      </c>
      <c r="B71" s="17">
        <v>2008</v>
      </c>
      <c r="C71">
        <f t="shared" si="0"/>
        <v>2563.2600000000002</v>
      </c>
      <c r="D71">
        <f t="shared" si="1"/>
        <v>104.78999999999996</v>
      </c>
      <c r="E71" s="43">
        <f t="shared" si="2"/>
        <v>4.2624071068591424E-2</v>
      </c>
      <c r="H71" s="47"/>
      <c r="I71" s="47"/>
      <c r="J71" s="47"/>
      <c r="K71" s="47"/>
      <c r="L71" s="47"/>
      <c r="M71" s="47"/>
      <c r="N71" s="47"/>
      <c r="O71" s="47"/>
    </row>
    <row r="72" spans="1:15" x14ac:dyDescent="0.2">
      <c r="A72" s="35" t="s">
        <v>62</v>
      </c>
      <c r="B72" s="17">
        <v>2009</v>
      </c>
      <c r="C72">
        <f t="shared" si="0"/>
        <v>2568.0280000000002</v>
      </c>
      <c r="D72">
        <f t="shared" si="1"/>
        <v>4.7680000000000291</v>
      </c>
      <c r="E72" s="43">
        <f t="shared" si="2"/>
        <v>1.8601312391251876E-3</v>
      </c>
      <c r="H72" s="47"/>
      <c r="I72" s="47"/>
      <c r="J72" s="50"/>
      <c r="K72" s="47"/>
      <c r="L72" s="47"/>
      <c r="M72" s="47"/>
      <c r="N72" s="47"/>
      <c r="O72" s="47"/>
    </row>
    <row r="73" spans="1:15" x14ac:dyDescent="0.2">
      <c r="A73" s="35" t="s">
        <v>63</v>
      </c>
      <c r="B73" s="17">
        <v>2010</v>
      </c>
      <c r="C73">
        <f t="shared" si="0"/>
        <v>2605.9589999999998</v>
      </c>
      <c r="D73">
        <f t="shared" si="1"/>
        <v>37.930999999999585</v>
      </c>
      <c r="E73" s="43">
        <f t="shared" si="2"/>
        <v>1.4770477580462356E-2</v>
      </c>
      <c r="H73" s="47"/>
      <c r="I73" s="47"/>
      <c r="J73" s="50"/>
      <c r="K73" s="47"/>
      <c r="L73" s="52"/>
      <c r="M73" s="47"/>
      <c r="N73" s="47"/>
      <c r="O73" s="47"/>
    </row>
    <row r="74" spans="1:15" x14ac:dyDescent="0.2">
      <c r="A74" s="35" t="s">
        <v>64</v>
      </c>
      <c r="B74" s="54">
        <v>2011</v>
      </c>
      <c r="C74">
        <f t="shared" si="0"/>
        <v>2669.19</v>
      </c>
      <c r="D74">
        <f t="shared" si="1"/>
        <v>63.231000000000222</v>
      </c>
      <c r="E74" s="43">
        <f>D74/C73</f>
        <v>2.4264004153557377E-2</v>
      </c>
      <c r="H74" s="47"/>
      <c r="I74" s="47"/>
      <c r="J74" s="50"/>
      <c r="K74" s="55"/>
      <c r="L74" s="47"/>
      <c r="M74" s="47"/>
      <c r="N74" s="47"/>
      <c r="O74" s="47"/>
    </row>
    <row r="75" spans="1:15" x14ac:dyDescent="0.2">
      <c r="A75" s="35" t="s">
        <v>65</v>
      </c>
      <c r="B75" s="54">
        <v>2012</v>
      </c>
      <c r="C75">
        <f t="shared" si="0"/>
        <v>2737.7930000000001</v>
      </c>
      <c r="D75">
        <f>C75-C74</f>
        <v>68.603000000000065</v>
      </c>
      <c r="E75" s="43">
        <f>D75/C74</f>
        <v>2.5701804667333558E-2</v>
      </c>
      <c r="H75" s="47"/>
      <c r="I75" s="47"/>
      <c r="J75" s="47"/>
      <c r="K75" s="47"/>
      <c r="L75" s="47"/>
      <c r="M75" s="47"/>
      <c r="N75" s="47"/>
      <c r="O75" s="47"/>
    </row>
    <row r="76" spans="1:15" x14ac:dyDescent="0.2">
      <c r="A76" s="35" t="s">
        <v>66</v>
      </c>
      <c r="B76" s="54">
        <v>2013</v>
      </c>
      <c r="C76">
        <f>SUM(J37:M37)+SUM(B38:I38)</f>
        <v>2784.2179999999998</v>
      </c>
      <c r="D76">
        <f>C76-C75</f>
        <v>46.424999999999727</v>
      </c>
      <c r="E76" s="43">
        <f>D76/C75</f>
        <v>1.6957089159041507E-2</v>
      </c>
      <c r="H76" s="47"/>
      <c r="I76" s="47"/>
      <c r="J76" s="47"/>
      <c r="K76" s="47"/>
      <c r="L76" s="56"/>
      <c r="M76" s="47"/>
      <c r="N76" s="47"/>
      <c r="O76" s="47"/>
    </row>
    <row r="77" spans="1:15" x14ac:dyDescent="0.2">
      <c r="A77" s="35" t="s">
        <v>67</v>
      </c>
      <c r="B77" s="54">
        <v>2014</v>
      </c>
      <c r="C77">
        <f>SUM(J38:M38)+SUM(B39:I39)</f>
        <v>2590.3679999999999</v>
      </c>
      <c r="D77">
        <f>C77-C76</f>
        <v>-193.84999999999991</v>
      </c>
      <c r="E77" s="43">
        <f>D77/C76</f>
        <v>-6.9624576811154845E-2</v>
      </c>
      <c r="H77" s="47"/>
      <c r="I77" s="48"/>
      <c r="J77" s="48"/>
      <c r="K77" s="48"/>
      <c r="L77" s="57"/>
      <c r="M77" s="47"/>
      <c r="N77" s="47"/>
      <c r="O77" s="47"/>
    </row>
    <row r="78" spans="1:15" x14ac:dyDescent="0.2">
      <c r="H78" s="47"/>
      <c r="I78" s="56"/>
      <c r="J78" s="58"/>
      <c r="K78" s="47"/>
      <c r="L78" s="47"/>
      <c r="M78" s="47"/>
      <c r="N78" s="47"/>
      <c r="O78" s="47"/>
    </row>
    <row r="79" spans="1:15" x14ac:dyDescent="0.2">
      <c r="H79" s="47"/>
      <c r="I79" s="47"/>
      <c r="J79" s="47"/>
      <c r="K79" s="47"/>
      <c r="L79" s="59"/>
      <c r="M79" s="47"/>
      <c r="N79" s="60"/>
      <c r="O79" s="47"/>
    </row>
    <row r="80" spans="1:15" x14ac:dyDescent="0.2">
      <c r="H80" s="47"/>
      <c r="I80" s="47"/>
      <c r="J80" s="47"/>
      <c r="K80" s="47"/>
      <c r="L80" s="59"/>
      <c r="M80" s="47"/>
      <c r="N80" s="47"/>
      <c r="O80" s="47"/>
    </row>
    <row r="81" spans="1:15" x14ac:dyDescent="0.2">
      <c r="H81" s="47"/>
      <c r="I81" s="47"/>
      <c r="J81" s="47"/>
      <c r="K81" s="47"/>
      <c r="L81" s="47"/>
      <c r="M81" s="47"/>
      <c r="N81" s="47"/>
      <c r="O81" s="47"/>
    </row>
    <row r="82" spans="1:15" x14ac:dyDescent="0.2">
      <c r="H82" s="47"/>
      <c r="I82" s="47"/>
      <c r="J82" s="47"/>
      <c r="K82" s="47"/>
      <c r="L82" s="47"/>
      <c r="M82" s="47"/>
      <c r="N82" s="47"/>
      <c r="O82" s="47"/>
    </row>
    <row r="83" spans="1:15" x14ac:dyDescent="0.2">
      <c r="H83" s="47"/>
      <c r="I83" s="47"/>
      <c r="J83" s="47"/>
      <c r="K83" s="47"/>
      <c r="L83" s="59"/>
      <c r="M83" s="47"/>
      <c r="N83" s="60"/>
      <c r="O83" s="47"/>
    </row>
    <row r="84" spans="1:15" x14ac:dyDescent="0.2">
      <c r="A84" s="47"/>
      <c r="B84" s="47"/>
      <c r="C84" s="47"/>
      <c r="D84" s="47"/>
      <c r="E84" s="47"/>
      <c r="F84" s="47"/>
      <c r="H84" s="61"/>
      <c r="I84" s="47"/>
      <c r="J84" s="47"/>
      <c r="K84" s="49"/>
      <c r="L84" s="59"/>
      <c r="M84" s="47"/>
      <c r="N84" s="47"/>
      <c r="O84" s="47"/>
    </row>
    <row r="85" spans="1:15" x14ac:dyDescent="0.2">
      <c r="A85" s="47"/>
      <c r="B85" s="47"/>
      <c r="C85" s="47"/>
      <c r="D85" s="47"/>
      <c r="E85" s="47"/>
      <c r="F85" s="47"/>
      <c r="H85" s="47"/>
      <c r="I85" s="47"/>
      <c r="J85" s="47"/>
      <c r="K85" s="47"/>
      <c r="L85" s="47"/>
      <c r="M85" s="47"/>
      <c r="N85" s="47"/>
      <c r="O85" s="47"/>
    </row>
    <row r="86" spans="1:15" x14ac:dyDescent="0.2">
      <c r="A86" s="47"/>
      <c r="B86" s="48"/>
      <c r="C86" s="47"/>
      <c r="D86" s="56"/>
      <c r="E86" s="52"/>
      <c r="F86" s="52"/>
      <c r="H86" s="47"/>
      <c r="I86" s="47"/>
      <c r="J86" s="47"/>
      <c r="K86" s="47"/>
      <c r="L86" s="47"/>
      <c r="M86" s="47"/>
      <c r="N86" s="47"/>
      <c r="O86" s="47"/>
    </row>
    <row r="87" spans="1:15" x14ac:dyDescent="0.2">
      <c r="A87" s="47"/>
      <c r="B87" s="47"/>
      <c r="C87" s="47"/>
      <c r="D87" s="52"/>
      <c r="E87" s="52"/>
      <c r="F87" s="62"/>
      <c r="H87" s="47"/>
      <c r="I87" s="47"/>
      <c r="J87" s="47"/>
      <c r="K87" s="47"/>
      <c r="L87" s="59"/>
      <c r="M87" s="47"/>
      <c r="N87" s="60"/>
      <c r="O87" s="47"/>
    </row>
    <row r="88" spans="1:15" x14ac:dyDescent="0.2">
      <c r="A88" s="47"/>
      <c r="B88" s="63"/>
      <c r="C88" s="64"/>
      <c r="D88" s="47"/>
      <c r="E88" s="47"/>
      <c r="F88" s="47"/>
      <c r="H88" s="47"/>
      <c r="I88" s="47"/>
      <c r="J88" s="47"/>
      <c r="K88" s="47"/>
      <c r="L88" s="59"/>
      <c r="M88" s="47"/>
      <c r="N88" s="47"/>
      <c r="O88" s="47"/>
    </row>
    <row r="89" spans="1:15" x14ac:dyDescent="0.2">
      <c r="A89" s="47"/>
      <c r="B89" s="59"/>
      <c r="C89" s="65"/>
      <c r="D89" s="47"/>
      <c r="E89" s="47"/>
      <c r="F89" s="66"/>
      <c r="H89" s="47"/>
      <c r="I89" s="47"/>
      <c r="J89" s="47"/>
      <c r="K89" s="47"/>
      <c r="L89" s="47"/>
      <c r="M89" s="47"/>
      <c r="N89" s="66"/>
      <c r="O89" s="47"/>
    </row>
    <row r="90" spans="1:15" x14ac:dyDescent="0.2">
      <c r="A90" s="47"/>
      <c r="B90" s="59"/>
      <c r="C90" s="65"/>
      <c r="D90" s="47"/>
      <c r="E90" s="67"/>
      <c r="F90" s="66"/>
      <c r="H90" s="47"/>
      <c r="I90" s="47"/>
      <c r="J90" s="47"/>
      <c r="K90" s="47"/>
      <c r="L90" s="47"/>
      <c r="M90" s="47"/>
      <c r="N90" s="47"/>
      <c r="O90" s="47"/>
    </row>
    <row r="91" spans="1:15" x14ac:dyDescent="0.2">
      <c r="A91" s="47"/>
      <c r="B91" s="59"/>
      <c r="C91" s="65"/>
      <c r="D91" s="47"/>
      <c r="E91" s="67"/>
      <c r="F91" s="66"/>
      <c r="H91" s="47"/>
      <c r="I91" s="47"/>
      <c r="J91" s="47"/>
      <c r="K91" s="47"/>
      <c r="L91" s="59"/>
      <c r="M91" s="47"/>
      <c r="N91" s="60"/>
      <c r="O91" s="47"/>
    </row>
    <row r="92" spans="1:15" x14ac:dyDescent="0.2">
      <c r="A92" s="47"/>
      <c r="B92" s="59"/>
      <c r="C92" s="65"/>
      <c r="D92" s="47"/>
      <c r="E92" s="67"/>
      <c r="F92" s="66"/>
      <c r="H92" s="47"/>
      <c r="I92" s="47"/>
      <c r="J92" s="47"/>
      <c r="K92" s="47"/>
      <c r="L92" s="59"/>
      <c r="M92" s="68"/>
      <c r="N92" s="47"/>
      <c r="O92" s="47"/>
    </row>
    <row r="93" spans="1:15" x14ac:dyDescent="0.2">
      <c r="A93" s="47"/>
      <c r="B93" s="59"/>
      <c r="C93" s="65"/>
      <c r="D93" s="47"/>
      <c r="E93" s="67"/>
      <c r="F93" s="66"/>
      <c r="H93" s="47"/>
      <c r="I93" s="47"/>
      <c r="J93" s="47"/>
      <c r="K93" s="47"/>
      <c r="L93" s="47"/>
      <c r="M93" s="47"/>
      <c r="N93" s="47"/>
      <c r="O93" s="47"/>
    </row>
    <row r="94" spans="1:15" x14ac:dyDescent="0.2">
      <c r="A94" s="47"/>
      <c r="B94" s="59"/>
      <c r="C94" s="65"/>
      <c r="D94" s="47"/>
      <c r="E94" s="67"/>
      <c r="F94" s="66"/>
      <c r="H94" s="47"/>
      <c r="I94" s="47"/>
      <c r="J94" s="47"/>
      <c r="K94" s="47"/>
      <c r="L94" s="59"/>
      <c r="M94" s="47"/>
      <c r="N94" s="47"/>
      <c r="O94" s="47"/>
    </row>
    <row r="95" spans="1:15" x14ac:dyDescent="0.2">
      <c r="A95" s="47"/>
      <c r="B95" s="59"/>
      <c r="C95" s="65"/>
      <c r="D95" s="47"/>
      <c r="E95" s="67"/>
      <c r="F95" s="66"/>
      <c r="H95" s="47"/>
      <c r="I95" s="47"/>
      <c r="J95" s="47"/>
      <c r="K95" s="47"/>
      <c r="L95" s="59"/>
      <c r="M95" s="47"/>
      <c r="N95" s="47"/>
      <c r="O95" s="47"/>
    </row>
    <row r="96" spans="1:15" x14ac:dyDescent="0.2">
      <c r="A96" s="47"/>
      <c r="B96" s="59"/>
      <c r="C96" s="65"/>
      <c r="D96" s="47"/>
      <c r="E96" s="67"/>
      <c r="F96" s="66"/>
      <c r="H96" s="47"/>
      <c r="I96" s="47"/>
      <c r="J96" s="47"/>
      <c r="K96" s="47"/>
      <c r="L96" s="47"/>
      <c r="M96" s="47"/>
      <c r="N96" s="47"/>
      <c r="O96" s="47"/>
    </row>
    <row r="97" spans="1:15" x14ac:dyDescent="0.2">
      <c r="A97" s="47"/>
      <c r="B97" s="59"/>
      <c r="C97" s="65"/>
      <c r="D97" s="47"/>
      <c r="E97" s="67"/>
      <c r="F97" s="66"/>
      <c r="H97" s="47"/>
      <c r="I97" s="47"/>
      <c r="J97" s="47"/>
      <c r="K97" s="47"/>
      <c r="L97" s="47"/>
      <c r="M97" s="47"/>
      <c r="N97" s="47"/>
      <c r="O97" s="47"/>
    </row>
    <row r="98" spans="1:15" x14ac:dyDescent="0.2">
      <c r="A98" s="47"/>
      <c r="B98" s="59"/>
      <c r="C98" s="65"/>
      <c r="D98" s="47"/>
      <c r="E98" s="67"/>
      <c r="F98" s="66"/>
      <c r="H98" s="47"/>
      <c r="I98" s="47"/>
      <c r="J98" s="47"/>
      <c r="K98" s="47"/>
      <c r="L98" s="59"/>
      <c r="M98" s="47"/>
      <c r="N98" s="47"/>
      <c r="O98" s="47"/>
    </row>
    <row r="99" spans="1:15" x14ac:dyDescent="0.2">
      <c r="A99" s="47"/>
      <c r="B99" s="59"/>
      <c r="C99" s="65"/>
      <c r="D99" s="47"/>
      <c r="E99" s="67"/>
      <c r="F99" s="66"/>
      <c r="H99" s="47"/>
      <c r="I99" s="47"/>
      <c r="J99" s="47"/>
      <c r="K99" s="47"/>
      <c r="L99" s="59"/>
      <c r="M99" s="47"/>
      <c r="N99" s="47"/>
      <c r="O99" s="47"/>
    </row>
    <row r="100" spans="1:15" x14ac:dyDescent="0.2">
      <c r="A100" s="47"/>
      <c r="B100" s="59"/>
      <c r="C100" s="65"/>
      <c r="D100" s="47"/>
      <c r="E100" s="67"/>
      <c r="F100" s="69"/>
      <c r="H100" s="47"/>
      <c r="I100" s="47"/>
      <c r="J100" s="47"/>
      <c r="K100" s="47"/>
      <c r="L100" s="47"/>
      <c r="M100" s="47"/>
      <c r="N100" s="47"/>
      <c r="O100" s="47"/>
    </row>
    <row r="101" spans="1:15" x14ac:dyDescent="0.2">
      <c r="A101" s="47"/>
      <c r="B101" s="59"/>
      <c r="C101" s="65"/>
      <c r="D101" s="47"/>
      <c r="E101" s="67"/>
      <c r="F101" s="69"/>
      <c r="H101" s="47"/>
      <c r="I101" s="47"/>
      <c r="J101" s="47"/>
      <c r="K101" s="47"/>
      <c r="L101" s="59"/>
      <c r="M101" s="47"/>
      <c r="N101" s="47"/>
      <c r="O101" s="47"/>
    </row>
    <row r="102" spans="1:15" x14ac:dyDescent="0.2">
      <c r="A102" s="47"/>
      <c r="B102" s="59"/>
      <c r="C102" s="65"/>
      <c r="D102" s="47"/>
      <c r="E102" s="67"/>
      <c r="F102" s="69"/>
      <c r="H102" s="47"/>
      <c r="I102" s="47"/>
      <c r="J102" s="47"/>
      <c r="K102" s="47"/>
      <c r="L102" s="59"/>
      <c r="M102" s="47"/>
      <c r="N102" s="47"/>
      <c r="O102" s="47"/>
    </row>
    <row r="103" spans="1:15" x14ac:dyDescent="0.2">
      <c r="A103" s="47"/>
      <c r="B103" s="59"/>
      <c r="C103" s="65"/>
      <c r="D103" s="47"/>
      <c r="E103" s="67"/>
      <c r="F103" s="69"/>
      <c r="H103" s="47"/>
      <c r="I103" s="47"/>
      <c r="J103" s="47"/>
      <c r="K103" s="47"/>
      <c r="L103" s="47"/>
      <c r="M103" s="47"/>
      <c r="N103" s="47"/>
      <c r="O103" s="47"/>
    </row>
    <row r="104" spans="1:15" x14ac:dyDescent="0.2">
      <c r="A104" s="47"/>
      <c r="B104" s="59"/>
      <c r="C104" s="65"/>
      <c r="D104" s="47"/>
      <c r="E104" s="67"/>
      <c r="F104" s="69"/>
      <c r="H104" s="47"/>
      <c r="I104" s="47"/>
      <c r="J104" s="47"/>
      <c r="K104" s="47"/>
      <c r="L104" s="59"/>
      <c r="M104" s="47"/>
      <c r="N104" s="47"/>
      <c r="O104" s="47"/>
    </row>
    <row r="105" spans="1:15" x14ac:dyDescent="0.2">
      <c r="A105" s="47"/>
      <c r="B105" s="59"/>
      <c r="C105" s="65"/>
      <c r="D105" s="47"/>
      <c r="E105" s="67"/>
      <c r="F105" s="69"/>
      <c r="H105" s="47"/>
      <c r="I105" s="47"/>
      <c r="J105" s="47"/>
      <c r="K105" s="47"/>
      <c r="L105" s="59"/>
      <c r="M105" s="47"/>
      <c r="N105" s="66"/>
      <c r="O105" s="47"/>
    </row>
    <row r="106" spans="1:15" x14ac:dyDescent="0.2">
      <c r="A106" s="47"/>
      <c r="B106" s="59"/>
      <c r="C106" s="65"/>
      <c r="D106" s="47"/>
      <c r="E106" s="67"/>
      <c r="F106" s="69"/>
      <c r="H106" s="47"/>
      <c r="I106" s="47"/>
      <c r="J106" s="47"/>
      <c r="K106" s="47"/>
      <c r="L106" s="47"/>
      <c r="M106" s="47"/>
      <c r="N106" s="47"/>
      <c r="O106" s="47"/>
    </row>
    <row r="107" spans="1:15" x14ac:dyDescent="0.2">
      <c r="A107" s="47"/>
      <c r="B107" s="59"/>
      <c r="C107" s="65"/>
      <c r="D107" s="47"/>
      <c r="E107" s="70"/>
      <c r="F107" s="69"/>
      <c r="H107" s="47"/>
      <c r="I107" s="47"/>
      <c r="J107" s="47"/>
      <c r="K107" s="47"/>
      <c r="L107" s="59"/>
      <c r="M107" s="47"/>
      <c r="N107" s="47"/>
      <c r="O107" s="47"/>
    </row>
    <row r="108" spans="1:15" x14ac:dyDescent="0.2">
      <c r="A108" s="47"/>
      <c r="B108" s="59"/>
      <c r="C108" s="65"/>
      <c r="D108" s="47"/>
      <c r="E108" s="70"/>
      <c r="F108" s="69"/>
      <c r="H108" s="47"/>
      <c r="I108" s="47"/>
      <c r="J108" s="47"/>
      <c r="K108" s="47"/>
      <c r="L108" s="59"/>
      <c r="M108" s="47"/>
      <c r="N108" s="47"/>
      <c r="O108" s="47"/>
    </row>
    <row r="109" spans="1:15" x14ac:dyDescent="0.2">
      <c r="A109" s="47"/>
      <c r="B109" s="59"/>
      <c r="C109" s="65"/>
      <c r="D109" s="47"/>
      <c r="E109" s="70"/>
      <c r="F109" s="69"/>
      <c r="H109" s="47"/>
      <c r="I109" s="47"/>
      <c r="J109" s="47"/>
      <c r="K109" s="47"/>
      <c r="L109" s="47"/>
      <c r="M109" s="47"/>
      <c r="N109" s="47"/>
      <c r="O109" s="47"/>
    </row>
    <row r="110" spans="1:15" x14ac:dyDescent="0.2">
      <c r="A110" s="47"/>
      <c r="B110" s="59"/>
      <c r="C110" s="65"/>
      <c r="D110" s="47"/>
      <c r="E110" s="70"/>
      <c r="F110" s="69"/>
      <c r="H110" s="47"/>
      <c r="I110" s="47"/>
      <c r="J110" s="47"/>
      <c r="K110" s="47"/>
      <c r="L110" s="59"/>
      <c r="M110" s="47"/>
      <c r="N110" s="47"/>
      <c r="O110" s="47"/>
    </row>
    <row r="111" spans="1:15" x14ac:dyDescent="0.2">
      <c r="F111" s="69"/>
      <c r="H111" s="47"/>
      <c r="I111" s="47"/>
      <c r="J111" s="47"/>
      <c r="K111" s="47"/>
      <c r="L111" s="59"/>
      <c r="M111" s="47"/>
      <c r="N111" s="47"/>
      <c r="O111" s="66"/>
    </row>
    <row r="112" spans="1:15" x14ac:dyDescent="0.2">
      <c r="F112" s="69"/>
      <c r="H112" s="47"/>
      <c r="I112" s="47"/>
      <c r="J112" s="47"/>
      <c r="K112" s="47"/>
      <c r="L112" s="47"/>
      <c r="M112" s="47"/>
      <c r="N112" s="47"/>
      <c r="O112" s="47"/>
    </row>
    <row r="113" spans="6:15" x14ac:dyDescent="0.2">
      <c r="F113" s="69"/>
      <c r="H113" s="47"/>
      <c r="I113" s="47"/>
      <c r="J113" s="47"/>
      <c r="K113" s="47"/>
      <c r="L113" s="59"/>
      <c r="M113" s="47"/>
      <c r="N113" s="47"/>
      <c r="O113" s="66"/>
    </row>
    <row r="114" spans="6:15" x14ac:dyDescent="0.2">
      <c r="F114" s="69"/>
      <c r="H114" s="47"/>
      <c r="I114" s="47"/>
      <c r="J114" s="47"/>
      <c r="K114" s="47"/>
      <c r="L114" s="59"/>
      <c r="M114" s="47"/>
      <c r="N114" s="47"/>
      <c r="O114" s="47"/>
    </row>
    <row r="115" spans="6:15" x14ac:dyDescent="0.2">
      <c r="F115" s="69"/>
      <c r="H115" s="47"/>
      <c r="I115" s="47"/>
      <c r="J115" s="47"/>
      <c r="K115" s="47"/>
      <c r="L115" s="47"/>
      <c r="M115" s="47"/>
      <c r="N115" s="47"/>
      <c r="O115" s="47"/>
    </row>
    <row r="116" spans="6:15" x14ac:dyDescent="0.2">
      <c r="F116" s="69"/>
      <c r="H116" s="47"/>
      <c r="I116" s="47"/>
      <c r="J116" s="47"/>
      <c r="K116" s="47"/>
      <c r="L116" s="59"/>
      <c r="M116" s="47"/>
      <c r="N116" s="47"/>
      <c r="O116" s="47"/>
    </row>
    <row r="117" spans="6:15" x14ac:dyDescent="0.2">
      <c r="F117" s="69"/>
      <c r="H117" s="47"/>
      <c r="I117" s="47"/>
      <c r="J117" s="47"/>
      <c r="K117" s="47"/>
      <c r="L117" s="59"/>
      <c r="M117" s="47"/>
      <c r="N117" s="47"/>
      <c r="O117" s="47"/>
    </row>
    <row r="118" spans="6:15" x14ac:dyDescent="0.2">
      <c r="F118" s="69"/>
      <c r="H118" s="47"/>
      <c r="I118" s="47"/>
      <c r="J118" s="47"/>
      <c r="K118" s="47"/>
      <c r="L118" s="47"/>
      <c r="M118" s="47"/>
      <c r="N118" s="47"/>
      <c r="O118" s="47"/>
    </row>
    <row r="119" spans="6:15" x14ac:dyDescent="0.2">
      <c r="F119" s="69"/>
      <c r="H119" s="47"/>
      <c r="I119" s="47"/>
      <c r="J119" s="47"/>
      <c r="K119" s="47"/>
      <c r="L119" s="47"/>
      <c r="M119" s="47"/>
      <c r="N119" s="47"/>
      <c r="O119" s="47"/>
    </row>
    <row r="120" spans="6:15" x14ac:dyDescent="0.2">
      <c r="F120" s="69"/>
      <c r="H120" s="47"/>
      <c r="I120" s="47"/>
      <c r="J120" s="47"/>
      <c r="K120" s="47"/>
      <c r="L120" s="47"/>
      <c r="M120" s="47"/>
      <c r="N120" s="47"/>
      <c r="O120" s="47"/>
    </row>
    <row r="121" spans="6:15" x14ac:dyDescent="0.2">
      <c r="F121" s="69"/>
      <c r="H121" s="47"/>
      <c r="I121" s="47"/>
      <c r="J121" s="47"/>
      <c r="K121" s="47"/>
      <c r="L121" s="47"/>
      <c r="M121" s="47"/>
      <c r="N121" s="47"/>
      <c r="O121" s="47"/>
    </row>
    <row r="122" spans="6:15" x14ac:dyDescent="0.2">
      <c r="F122" s="69"/>
      <c r="H122" s="47"/>
      <c r="I122" s="47"/>
      <c r="J122" s="47"/>
      <c r="K122" s="47"/>
      <c r="L122" s="47"/>
      <c r="M122" s="47"/>
      <c r="N122" s="47"/>
      <c r="O122" s="47"/>
    </row>
    <row r="123" spans="6:15" x14ac:dyDescent="0.2">
      <c r="F123" s="69"/>
      <c r="H123" s="47"/>
      <c r="I123" s="47"/>
      <c r="J123" s="47"/>
      <c r="K123" s="47"/>
      <c r="L123" s="47"/>
      <c r="M123" s="47"/>
      <c r="N123" s="47"/>
      <c r="O123" s="47"/>
    </row>
    <row r="124" spans="6:15" x14ac:dyDescent="0.2">
      <c r="F124" s="69"/>
    </row>
    <row r="125" spans="6:15" x14ac:dyDescent="0.2">
      <c r="F125" s="69"/>
    </row>
    <row r="126" spans="6:15" x14ac:dyDescent="0.2">
      <c r="F126" s="69"/>
    </row>
    <row r="127" spans="6:15" x14ac:dyDescent="0.2">
      <c r="F127" s="69"/>
    </row>
    <row r="128" spans="6:15" x14ac:dyDescent="0.2">
      <c r="F128" s="69"/>
    </row>
    <row r="129" spans="6:6" x14ac:dyDescent="0.2">
      <c r="F129" s="69"/>
    </row>
    <row r="130" spans="6:6" x14ac:dyDescent="0.2">
      <c r="F130" s="69"/>
    </row>
    <row r="131" spans="6:6" x14ac:dyDescent="0.2">
      <c r="F131" s="69"/>
    </row>
    <row r="132" spans="6:6" x14ac:dyDescent="0.2">
      <c r="F132" s="69"/>
    </row>
    <row r="133" spans="6:6" x14ac:dyDescent="0.2">
      <c r="F133" s="69"/>
    </row>
    <row r="134" spans="6:6" x14ac:dyDescent="0.2">
      <c r="F134" s="69"/>
    </row>
    <row r="135" spans="6:6" x14ac:dyDescent="0.2">
      <c r="F135" s="69"/>
    </row>
    <row r="136" spans="6:6" x14ac:dyDescent="0.2">
      <c r="F136" s="69"/>
    </row>
    <row r="137" spans="6:6" x14ac:dyDescent="0.2">
      <c r="F137" s="69"/>
    </row>
    <row r="138" spans="6:6" x14ac:dyDescent="0.2">
      <c r="F138" s="69"/>
    </row>
    <row r="139" spans="6:6" x14ac:dyDescent="0.2">
      <c r="F139" s="69"/>
    </row>
    <row r="140" spans="6:6" x14ac:dyDescent="0.2">
      <c r="F140" s="69"/>
    </row>
    <row r="141" spans="6:6" x14ac:dyDescent="0.2">
      <c r="F141" s="69"/>
    </row>
    <row r="142" spans="6:6" x14ac:dyDescent="0.2">
      <c r="F142" s="69"/>
    </row>
    <row r="143" spans="6:6" x14ac:dyDescent="0.2">
      <c r="F143" s="69"/>
    </row>
    <row r="144" spans="6:6" x14ac:dyDescent="0.2">
      <c r="F144" s="69"/>
    </row>
    <row r="145" spans="6:6" x14ac:dyDescent="0.2">
      <c r="F145" s="71"/>
    </row>
    <row r="146" spans="6:6" x14ac:dyDescent="0.2">
      <c r="F146" s="71"/>
    </row>
    <row r="147" spans="6:6" x14ac:dyDescent="0.2">
      <c r="F147" s="71"/>
    </row>
    <row r="148" spans="6:6" x14ac:dyDescent="0.2">
      <c r="F148" s="71"/>
    </row>
    <row r="149" spans="6:6" x14ac:dyDescent="0.2">
      <c r="F149" s="71"/>
    </row>
    <row r="150" spans="6:6" x14ac:dyDescent="0.2">
      <c r="F150" s="71"/>
    </row>
  </sheetData>
  <mergeCells count="7">
    <mergeCell ref="C46:M46"/>
    <mergeCell ref="A1:P1"/>
    <mergeCell ref="A2:P2"/>
    <mergeCell ref="A4:P4"/>
    <mergeCell ref="A7:P7"/>
    <mergeCell ref="A13:P13"/>
    <mergeCell ref="C45:M45"/>
  </mergeCells>
  <pageMargins left="0.75" right="0.75" top="1" bottom="1" header="0.5" footer="0.5"/>
  <pageSetup scale="73" orientation="landscape" r:id="rId1"/>
  <headerFooter alignWithMargins="0">
    <oddFooter>&amp;LMHDC Qualified Contract Price COLA Calculation Worksheet (2/14)
MHDC Form QCP-6&amp;RRevised: &amp;D</oddFooter>
  </headerFooter>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COLA</vt:lpstr>
    </vt:vector>
  </TitlesOfParts>
  <Company>MHDC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SHanak</dc:creator>
  <cp:lastModifiedBy>Candace Maupins</cp:lastModifiedBy>
  <dcterms:created xsi:type="dcterms:W3CDTF">2014-02-27T14:47:47Z</dcterms:created>
  <dcterms:modified xsi:type="dcterms:W3CDTF">2014-11-14T21:38:42Z</dcterms:modified>
</cp:coreProperties>
</file>