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MHDC\drives\( O ) Office of the Director\TF &amp; CI\MoHIP\2026\13. Forms\Drafts\"/>
    </mc:Choice>
  </mc:AlternateContent>
  <xr:revisionPtr revIDLastSave="0" documentId="13_ncr:1_{A4871BD1-75ED-4F36-8E3E-00529FB3F891}" xr6:coauthVersionLast="47" xr6:coauthVersionMax="47" xr10:uidLastSave="{00000000-0000-0000-0000-000000000000}"/>
  <bookViews>
    <workbookView xWindow="-120" yWindow="-120" windowWidth="29040" windowHeight="15840" tabRatio="723" xr2:uid="{00000000-000D-0000-FFFF-FFFF00000000}"/>
  </bookViews>
  <sheets>
    <sheet name="Back-Up Summary" sheetId="42" r:id="rId1"/>
    <sheet name="HMIS" sheetId="39" r:id="rId2"/>
    <sheet name="Coordinated Entry System" sheetId="36" r:id="rId3"/>
    <sheet name="DropDownMenus" sheetId="3" state="hidden" r:id="rId4"/>
  </sheets>
  <definedNames>
    <definedName name="DataEnter" localSheetId="2">#REF!</definedName>
    <definedName name="DataEnter" localSheetId="1">#REF!</definedName>
    <definedName name="DataEnter">#REF!</definedName>
    <definedName name="DataEntry" localSheetId="2">#REF!</definedName>
    <definedName name="DataEntry" localSheetId="1">#REF!</definedName>
    <definedName name="DataEntry">#REF!</definedName>
    <definedName name="EmergencyShelter">DropDownMenus!$B$4:$B$5</definedName>
    <definedName name="ES" localSheetId="1">DropDownMenus!#REF!</definedName>
    <definedName name="ES">DropDownMenus!#REF!</definedName>
    <definedName name="EssentialServices" localSheetId="1">DropDownMenus!#REF!</definedName>
    <definedName name="EssentialServices">DropDownMenus!#REF!</definedName>
    <definedName name="ExpenseTypeESG" localSheetId="1">DropDownMenus!#REF!</definedName>
    <definedName name="ExpenseTypeESG">DropDownMenus!#REF!</definedName>
    <definedName name="GrantComponent" localSheetId="1">DropDownMenus!#REF!</definedName>
    <definedName name="GrantComponent">DropDownMenus!#REF!</definedName>
    <definedName name="Operations" localSheetId="1">DropDownMenus!#REF!</definedName>
    <definedName name="Operations">DropDownMenus!#REF!</definedName>
    <definedName name="Services" localSheetId="1">DropDownMenus!#REF!</definedName>
    <definedName name="Services">DropDownMenus!#REF!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39" l="1"/>
  <c r="C7" i="39"/>
  <c r="C192" i="39"/>
  <c r="C191" i="39"/>
  <c r="C190" i="39" s="1"/>
  <c r="C141" i="39"/>
  <c r="C140" i="39"/>
  <c r="C89" i="39"/>
  <c r="C88" i="39"/>
  <c r="C40" i="39"/>
  <c r="C39" i="39"/>
  <c r="C191" i="36"/>
  <c r="C190" i="36"/>
  <c r="C144" i="36"/>
  <c r="C143" i="36"/>
  <c r="C92" i="36"/>
  <c r="C91" i="36"/>
  <c r="C35" i="36"/>
  <c r="C34" i="36"/>
  <c r="C33" i="36" l="1"/>
  <c r="C139" i="39"/>
  <c r="C87" i="39"/>
  <c r="C38" i="39"/>
  <c r="C189" i="36"/>
  <c r="C142" i="36"/>
  <c r="C90" i="36"/>
  <c r="H68" i="36"/>
  <c r="H67" i="36"/>
  <c r="H17" i="36"/>
  <c r="H18" i="36"/>
  <c r="H19" i="36"/>
  <c r="H20" i="36"/>
  <c r="H21" i="36"/>
  <c r="H22" i="36"/>
  <c r="H23" i="36"/>
  <c r="H24" i="36"/>
  <c r="H25" i="36"/>
  <c r="H26" i="36"/>
  <c r="H27" i="36"/>
  <c r="H28" i="36"/>
  <c r="H29" i="36"/>
  <c r="H30" i="36"/>
  <c r="H16" i="36"/>
  <c r="H15" i="39"/>
  <c r="C9" i="36"/>
  <c r="C8" i="36"/>
  <c r="C7" i="36"/>
  <c r="C9" i="39"/>
  <c r="C12" i="36" l="1"/>
  <c r="C12" i="39"/>
  <c r="I31" i="36"/>
  <c r="I87" i="36"/>
  <c r="I137" i="36"/>
  <c r="I185" i="36"/>
  <c r="D15" i="42" l="1"/>
  <c r="C11" i="36"/>
  <c r="D13" i="42" s="1"/>
  <c r="H165" i="36" l="1"/>
  <c r="H166" i="36"/>
  <c r="H167" i="36"/>
  <c r="H168" i="36"/>
  <c r="H169" i="36"/>
  <c r="H170" i="36"/>
  <c r="H171" i="36"/>
  <c r="H172" i="36"/>
  <c r="H173" i="36"/>
  <c r="H174" i="36"/>
  <c r="H175" i="36"/>
  <c r="H176" i="36"/>
  <c r="H177" i="36"/>
  <c r="H178" i="36"/>
  <c r="H179" i="36"/>
  <c r="H180" i="36"/>
  <c r="H181" i="36"/>
  <c r="H182" i="36"/>
  <c r="H183" i="36"/>
  <c r="H184" i="36"/>
  <c r="H117" i="36"/>
  <c r="H118" i="36"/>
  <c r="H119" i="36"/>
  <c r="H120" i="36"/>
  <c r="H121" i="36"/>
  <c r="H122" i="36"/>
  <c r="H123" i="36"/>
  <c r="H124" i="36"/>
  <c r="H125" i="36"/>
  <c r="H126" i="36"/>
  <c r="H127" i="36"/>
  <c r="H128" i="36"/>
  <c r="H129" i="36"/>
  <c r="H130" i="36"/>
  <c r="H131" i="36"/>
  <c r="H132" i="36"/>
  <c r="H133" i="36"/>
  <c r="H134" i="36"/>
  <c r="H135" i="36"/>
  <c r="H136" i="36"/>
  <c r="H69" i="36"/>
  <c r="H70" i="36"/>
  <c r="H71" i="36"/>
  <c r="H72" i="36"/>
  <c r="H73" i="36"/>
  <c r="H74" i="36"/>
  <c r="H75" i="36"/>
  <c r="H76" i="36"/>
  <c r="H77" i="36"/>
  <c r="H78" i="36"/>
  <c r="H79" i="36"/>
  <c r="H80" i="36"/>
  <c r="H81" i="36"/>
  <c r="H82" i="36"/>
  <c r="H83" i="36"/>
  <c r="H84" i="36"/>
  <c r="H85" i="36"/>
  <c r="H86" i="36"/>
  <c r="H168" i="39"/>
  <c r="H169" i="39"/>
  <c r="H170" i="39"/>
  <c r="H171" i="39"/>
  <c r="H172" i="39"/>
  <c r="H173" i="39"/>
  <c r="H174" i="39"/>
  <c r="H175" i="39"/>
  <c r="H176" i="39"/>
  <c r="H177" i="39"/>
  <c r="H178" i="39"/>
  <c r="H179" i="39"/>
  <c r="H180" i="39"/>
  <c r="H181" i="39"/>
  <c r="H182" i="39"/>
  <c r="H183" i="39"/>
  <c r="H184" i="39"/>
  <c r="H185" i="39"/>
  <c r="H186" i="39"/>
  <c r="H187" i="39"/>
  <c r="H116" i="39"/>
  <c r="H117" i="39"/>
  <c r="H118" i="39"/>
  <c r="H119" i="39"/>
  <c r="H120" i="39"/>
  <c r="H121" i="39"/>
  <c r="H122" i="39"/>
  <c r="H123" i="39"/>
  <c r="H124" i="39"/>
  <c r="H125" i="39"/>
  <c r="H126" i="39"/>
  <c r="H127" i="39"/>
  <c r="H128" i="39"/>
  <c r="H129" i="39"/>
  <c r="H130" i="39"/>
  <c r="H131" i="39"/>
  <c r="H132" i="39"/>
  <c r="H133" i="39"/>
  <c r="H134" i="39"/>
  <c r="H135" i="39"/>
  <c r="H64" i="39"/>
  <c r="H65" i="39"/>
  <c r="H66" i="39"/>
  <c r="H67" i="39"/>
  <c r="H68" i="39"/>
  <c r="H69" i="39"/>
  <c r="H70" i="39"/>
  <c r="H71" i="39"/>
  <c r="H72" i="39"/>
  <c r="H73" i="39"/>
  <c r="H74" i="39"/>
  <c r="H75" i="39"/>
  <c r="H76" i="39"/>
  <c r="H77" i="39"/>
  <c r="H78" i="39"/>
  <c r="H79" i="39"/>
  <c r="H80" i="39"/>
  <c r="H81" i="39"/>
  <c r="H82" i="39"/>
  <c r="H83" i="39"/>
  <c r="H25" i="39"/>
  <c r="H26" i="39"/>
  <c r="H27" i="39"/>
  <c r="H28" i="39"/>
  <c r="H29" i="39"/>
  <c r="H30" i="39"/>
  <c r="H31" i="39"/>
  <c r="H32" i="39"/>
  <c r="H33" i="39"/>
  <c r="H34" i="39"/>
  <c r="C160" i="36" l="1"/>
  <c r="C161" i="36"/>
  <c r="C162" i="36"/>
  <c r="C159" i="36"/>
  <c r="C112" i="36"/>
  <c r="C113" i="36"/>
  <c r="C114" i="36"/>
  <c r="C111" i="36"/>
  <c r="C61" i="36"/>
  <c r="I188" i="39"/>
  <c r="A170" i="39"/>
  <c r="A171" i="39" s="1"/>
  <c r="A172" i="39" s="1"/>
  <c r="A173" i="39" s="1"/>
  <c r="A174" i="39" s="1"/>
  <c r="A175" i="39" s="1"/>
  <c r="A176" i="39" s="1"/>
  <c r="A177" i="39" s="1"/>
  <c r="A178" i="39" s="1"/>
  <c r="A179" i="39" s="1"/>
  <c r="A180" i="39" s="1"/>
  <c r="A181" i="39" s="1"/>
  <c r="A182" i="39" s="1"/>
  <c r="A183" i="39" s="1"/>
  <c r="A184" i="39" s="1"/>
  <c r="A185" i="39" s="1"/>
  <c r="A186" i="39" s="1"/>
  <c r="A187" i="39" s="1"/>
  <c r="C165" i="39"/>
  <c r="C164" i="39"/>
  <c r="C163" i="39"/>
  <c r="C162" i="39"/>
  <c r="I136" i="39"/>
  <c r="A118" i="39"/>
  <c r="A119" i="39" s="1"/>
  <c r="A120" i="39" s="1"/>
  <c r="A121" i="39" s="1"/>
  <c r="A122" i="39" s="1"/>
  <c r="A123" i="39" s="1"/>
  <c r="A124" i="39" s="1"/>
  <c r="A125" i="39" s="1"/>
  <c r="A126" i="39" s="1"/>
  <c r="A127" i="39" s="1"/>
  <c r="A128" i="39" s="1"/>
  <c r="A129" i="39" s="1"/>
  <c r="A130" i="39" s="1"/>
  <c r="A131" i="39" s="1"/>
  <c r="A132" i="39" s="1"/>
  <c r="A133" i="39" s="1"/>
  <c r="A134" i="39" s="1"/>
  <c r="A135" i="39" s="1"/>
  <c r="C113" i="39"/>
  <c r="C112" i="39"/>
  <c r="C111" i="39"/>
  <c r="C110" i="39"/>
  <c r="I84" i="39"/>
  <c r="A67" i="39"/>
  <c r="A68" i="39" s="1"/>
  <c r="A69" i="39" s="1"/>
  <c r="A70" i="39" s="1"/>
  <c r="A71" i="39" s="1"/>
  <c r="A72" i="39" s="1"/>
  <c r="A73" i="39" s="1"/>
  <c r="A74" i="39" s="1"/>
  <c r="A75" i="39" s="1"/>
  <c r="A76" i="39" s="1"/>
  <c r="A77" i="39" s="1"/>
  <c r="A78" i="39" s="1"/>
  <c r="A79" i="39" s="1"/>
  <c r="A80" i="39" s="1"/>
  <c r="A81" i="39" s="1"/>
  <c r="A82" i="39" s="1"/>
  <c r="A83" i="39" s="1"/>
  <c r="C61" i="39"/>
  <c r="C60" i="39"/>
  <c r="C59" i="39"/>
  <c r="C58" i="39"/>
  <c r="A16" i="39"/>
  <c r="A17" i="39" s="1"/>
  <c r="A18" i="39" s="1"/>
  <c r="A19" i="39" s="1"/>
  <c r="A20" i="39" s="1"/>
  <c r="A21" i="39" s="1"/>
  <c r="A22" i="39" s="1"/>
  <c r="A23" i="39" s="1"/>
  <c r="A24" i="39" s="1"/>
  <c r="A25" i="39" s="1"/>
  <c r="A26" i="39" s="1"/>
  <c r="A27" i="39" s="1"/>
  <c r="A28" i="39" s="1"/>
  <c r="A29" i="39" s="1"/>
  <c r="A30" i="39" s="1"/>
  <c r="A31" i="39" s="1"/>
  <c r="A32" i="39" s="1"/>
  <c r="A33" i="39" s="1"/>
  <c r="A34" i="39" s="1"/>
  <c r="C64" i="36" l="1"/>
  <c r="C63" i="36"/>
  <c r="C62" i="36"/>
  <c r="H16" i="39" l="1"/>
  <c r="I35" i="39"/>
  <c r="C11" i="39" s="1"/>
  <c r="D11" i="42" s="1"/>
  <c r="H18" i="39"/>
  <c r="H20" i="39"/>
  <c r="H22" i="39"/>
  <c r="H24" i="39"/>
  <c r="H17" i="39"/>
  <c r="H19" i="39"/>
  <c r="H21" i="39"/>
  <c r="H23" i="39"/>
  <c r="D14" i="42" l="1"/>
  <c r="D7" i="42" s="1"/>
</calcChain>
</file>

<file path=xl/sharedStrings.xml><?xml version="1.0" encoding="utf-8"?>
<sst xmlns="http://schemas.openxmlformats.org/spreadsheetml/2006/main" count="213" uniqueCount="82">
  <si>
    <t>No.</t>
  </si>
  <si>
    <t>Expense Type</t>
  </si>
  <si>
    <t>Check Number</t>
  </si>
  <si>
    <t>Paid Date</t>
  </si>
  <si>
    <t>Total Amount</t>
  </si>
  <si>
    <t>Emergency Shelter</t>
  </si>
  <si>
    <t>Operations</t>
  </si>
  <si>
    <t>HMIS</t>
  </si>
  <si>
    <t>Date</t>
  </si>
  <si>
    <t>Grant Number</t>
  </si>
  <si>
    <t>Agency Name</t>
  </si>
  <si>
    <t>Reporting Range</t>
  </si>
  <si>
    <t>Detail Description</t>
  </si>
  <si>
    <t xml:space="preserve">Instructions: </t>
  </si>
  <si>
    <t>Page 1 Total</t>
  </si>
  <si>
    <t>Vendor</t>
  </si>
  <si>
    <t>Page 2 Total</t>
  </si>
  <si>
    <t>Emergency Shelter Expense Types</t>
  </si>
  <si>
    <t>Essential Services</t>
  </si>
  <si>
    <t>Total HMIS Expenses</t>
  </si>
  <si>
    <t xml:space="preserve">Please include the last four digits of the SSN for employee salary within the detail description. 
</t>
  </si>
  <si>
    <t>Drop Down List Values - 1.14.2019</t>
  </si>
  <si>
    <t>Tab</t>
  </si>
  <si>
    <t>Values</t>
  </si>
  <si>
    <t>Page 3 Total</t>
  </si>
  <si>
    <t>Page 4 Total</t>
  </si>
  <si>
    <t>Total Requested Amount</t>
  </si>
  <si>
    <t>Funding Component</t>
  </si>
  <si>
    <t>Request Amount</t>
  </si>
  <si>
    <t>CERTIFICATION</t>
  </si>
  <si>
    <t>Authorized Signature</t>
  </si>
  <si>
    <t>Printed Name</t>
  </si>
  <si>
    <t>MHDC Personnel Use Only</t>
  </si>
  <si>
    <t>Notes:</t>
  </si>
  <si>
    <t xml:space="preserve">Approval </t>
  </si>
  <si>
    <t>Expense Detail Total Amount</t>
  </si>
  <si>
    <t>Coordinated Entry</t>
  </si>
  <si>
    <t>By signing this report, I certify to the best of my knowledge and belief that the report is true, complete, and accurate, and the expenditures are for the purposes and objectives set forth in the terms and conditions of the MoHIP award.</t>
  </si>
  <si>
    <t>HMIS Expense Types</t>
  </si>
  <si>
    <t>CES Expense Types</t>
  </si>
  <si>
    <t>SO Expense Types</t>
  </si>
  <si>
    <t>Admin Expense Types</t>
  </si>
  <si>
    <t>Housing Services Expense Types</t>
  </si>
  <si>
    <t>Salary/Benefits</t>
  </si>
  <si>
    <t>Engagement</t>
  </si>
  <si>
    <t>Equipment</t>
  </si>
  <si>
    <t>Moving Costs</t>
  </si>
  <si>
    <t>Equipment - hardware</t>
  </si>
  <si>
    <t>Housing-Focused CM</t>
  </si>
  <si>
    <t>Insurance</t>
  </si>
  <si>
    <t>Housing Search &amp; Placement</t>
  </si>
  <si>
    <t>Equipment - software</t>
  </si>
  <si>
    <t>Emergency Health Services</t>
  </si>
  <si>
    <t>Maintenance</t>
  </si>
  <si>
    <t>Housing Stability Case Management</t>
  </si>
  <si>
    <t>Supplies</t>
  </si>
  <si>
    <t>Emergency Mental Health Services</t>
  </si>
  <si>
    <t>Mileage</t>
  </si>
  <si>
    <t xml:space="preserve">Transportation </t>
  </si>
  <si>
    <t>Hosting/Technical Services</t>
  </si>
  <si>
    <t>Other (Please Specify)**</t>
  </si>
  <si>
    <t>Security</t>
  </si>
  <si>
    <r>
      <t>Other</t>
    </r>
    <r>
      <rPr>
        <sz val="10"/>
        <color theme="1"/>
        <rFont val="Calibri"/>
        <family val="2"/>
        <scheme val="minor"/>
      </rPr>
      <t xml:space="preserve"> (please specify)</t>
    </r>
    <r>
      <rPr>
        <sz val="11"/>
        <color theme="1"/>
        <rFont val="Calibri"/>
        <family val="2"/>
        <scheme val="minor"/>
      </rPr>
      <t>**</t>
    </r>
  </si>
  <si>
    <t>MoHIP %</t>
  </si>
  <si>
    <t>Amount 
Paid by MoHIP</t>
  </si>
  <si>
    <t xml:space="preserve">Please include the last four digits of the SSN for employee salary within the detail description. </t>
  </si>
  <si>
    <t>Total Coordinated Entry Expenses</t>
  </si>
  <si>
    <t>Administration</t>
  </si>
  <si>
    <t>Total HMIS Administration Expenses</t>
  </si>
  <si>
    <t>Total Coordinated Entry Admin Expenses</t>
  </si>
  <si>
    <t>Total Administration Amount</t>
  </si>
  <si>
    <t>Indirect Costs</t>
  </si>
  <si>
    <t>Pg 1. Total Administration</t>
  </si>
  <si>
    <t>Indirect Costs:</t>
  </si>
  <si>
    <t>Administration:</t>
  </si>
  <si>
    <t>Pg 2. Total Administration</t>
  </si>
  <si>
    <t>Pg 3. Total Administration</t>
  </si>
  <si>
    <t>Pg 4. Total Administration</t>
  </si>
  <si>
    <t>Software Licensing Costs</t>
  </si>
  <si>
    <t>Travel associated with CES</t>
  </si>
  <si>
    <t>HMIS Software Costs</t>
  </si>
  <si>
    <t>Incurred Date(s) 
(i.e., Pay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</si>
</sst>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d/yy;@"/>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1"/>
      <name val="Calibri"/>
      <family val="2"/>
      <scheme val="minor"/>
    </font>
    <font>
      <b/>
      <sz val="11"/>
      <name val="Calibri"/>
      <family val="2"/>
      <scheme val="minor"/>
    </font>
    <font>
      <b/>
      <sz val="12"/>
      <name val="Calibri"/>
      <family val="2"/>
      <scheme val="minor"/>
    </font>
    <font>
      <sz val="10"/>
      <color theme="1"/>
      <name val="Calibri"/>
      <family val="2"/>
      <scheme val="minor"/>
    </font>
  </fonts>
  <fills count="5">
    <fill>
      <patternFill patternType="none"/>
    </fill>
    <fill>
      <patternFill patternType="gray125"/>
    </fill>
    <fill>
      <patternFill patternType="solid">
        <fgColor theme="0" tint="-0.14999847407452621"/>
        <bgColor theme="0" tint="-0.14999847407452621"/>
      </patternFill>
    </fill>
    <fill>
      <patternFill patternType="solid">
        <fgColor rgb="FFFFFFCC"/>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cellStyleXfs>
  <cellXfs count="121">
    <xf numFmtId="0" fontId="0" fillId="0" borderId="0" xfId="0"/>
    <xf numFmtId="0" fontId="0" fillId="0" borderId="0" xfId="0" applyAlignment="1">
      <alignment vertical="center"/>
    </xf>
    <xf numFmtId="0" fontId="2" fillId="0" borderId="0" xfId="0" applyFont="1" applyAlignment="1">
      <alignment vertical="center" wrapText="1"/>
    </xf>
    <xf numFmtId="0" fontId="0" fillId="0" borderId="0" xfId="0" applyAlignment="1">
      <alignment horizontal="center" vertical="center"/>
    </xf>
    <xf numFmtId="10" fontId="0" fillId="0" borderId="0" xfId="0" applyNumberFormat="1" applyAlignment="1">
      <alignment horizontal="center" vertical="center"/>
    </xf>
    <xf numFmtId="10" fontId="2" fillId="0" borderId="0" xfId="0" applyNumberFormat="1" applyFont="1" applyAlignment="1">
      <alignment vertical="center"/>
    </xf>
    <xf numFmtId="0" fontId="0" fillId="0" borderId="2" xfId="0" applyBorder="1" applyAlignment="1">
      <alignment horizontal="center" vertical="center"/>
    </xf>
    <xf numFmtId="44" fontId="0" fillId="0" borderId="0" xfId="1" applyFont="1" applyBorder="1" applyAlignment="1" applyProtection="1">
      <alignment vertical="center"/>
    </xf>
    <xf numFmtId="14" fontId="0" fillId="0" borderId="0" xfId="0" applyNumberFormat="1" applyAlignment="1" applyProtection="1">
      <alignment horizontal="center" vertical="center" wrapText="1"/>
      <protection locked="0"/>
    </xf>
    <xf numFmtId="0" fontId="0" fillId="0" borderId="0" xfId="0" applyAlignment="1">
      <alignment horizontal="center" vertical="center" wrapText="1"/>
    </xf>
    <xf numFmtId="0" fontId="0" fillId="0" borderId="0" xfId="0" applyAlignment="1" applyProtection="1">
      <alignment horizontal="center" vertical="center" wrapText="1"/>
      <protection locked="0"/>
    </xf>
    <xf numFmtId="14" fontId="0" fillId="0" borderId="8" xfId="0" applyNumberFormat="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9" fontId="0" fillId="0" borderId="8" xfId="2" applyFont="1" applyFill="1" applyBorder="1" applyAlignment="1" applyProtection="1">
      <alignment horizontal="center" vertical="center" wrapText="1"/>
    </xf>
    <xf numFmtId="0" fontId="0" fillId="0" borderId="8" xfId="0" applyBorder="1" applyAlignment="1" applyProtection="1">
      <alignment horizontal="left" vertical="center" wrapText="1"/>
      <protection locked="0"/>
    </xf>
    <xf numFmtId="0" fontId="3" fillId="0" borderId="0" xfId="0" applyFont="1" applyAlignment="1">
      <alignment vertical="center"/>
    </xf>
    <xf numFmtId="0" fontId="3" fillId="0" borderId="0" xfId="0" applyFont="1" applyAlignment="1">
      <alignment vertical="top" wrapText="1"/>
    </xf>
    <xf numFmtId="0" fontId="3" fillId="0" borderId="0" xfId="0" applyFont="1" applyAlignment="1">
      <alignment horizontal="center" vertical="center"/>
    </xf>
    <xf numFmtId="0" fontId="3" fillId="0" borderId="0" xfId="0" applyFont="1" applyAlignment="1">
      <alignment horizontal="right" vertical="center" wrapText="1"/>
    </xf>
    <xf numFmtId="44" fontId="4" fillId="0" borderId="0" xfId="1" applyFont="1" applyFill="1" applyBorder="1" applyAlignment="1">
      <alignment horizontal="center" vertical="center" wrapText="1"/>
    </xf>
    <xf numFmtId="10" fontId="3" fillId="0" borderId="0" xfId="0" applyNumberFormat="1" applyFont="1" applyAlignment="1">
      <alignment horizontal="center" vertical="center"/>
    </xf>
    <xf numFmtId="0" fontId="4" fillId="0" borderId="0" xfId="0" applyFont="1" applyAlignment="1">
      <alignment horizontal="center" vertical="center" wrapText="1"/>
    </xf>
    <xf numFmtId="10" fontId="4" fillId="0" borderId="0" xfId="0" applyNumberFormat="1" applyFont="1" applyAlignment="1">
      <alignment horizontal="center" vertical="center" wrapText="1"/>
    </xf>
    <xf numFmtId="10" fontId="2" fillId="0" borderId="0" xfId="0" applyNumberFormat="1" applyFont="1" applyAlignment="1">
      <alignment horizontal="right" vertical="center"/>
    </xf>
    <xf numFmtId="0" fontId="2" fillId="0" borderId="5" xfId="0" applyFont="1" applyBorder="1"/>
    <xf numFmtId="164" fontId="4" fillId="0" borderId="1" xfId="0" applyNumberFormat="1" applyFont="1" applyBorder="1" applyAlignment="1">
      <alignment horizontal="center" vertical="center"/>
    </xf>
    <xf numFmtId="164" fontId="4" fillId="0" borderId="0" xfId="0" applyNumberFormat="1" applyFont="1" applyAlignment="1">
      <alignment horizontal="center" vertical="center"/>
    </xf>
    <xf numFmtId="0" fontId="4" fillId="0" borderId="0" xfId="0" applyFont="1" applyAlignment="1">
      <alignment vertical="center"/>
    </xf>
    <xf numFmtId="0" fontId="4" fillId="0" borderId="0" xfId="0" applyFont="1" applyAlignment="1">
      <alignment vertical="top" wrapText="1"/>
    </xf>
    <xf numFmtId="164" fontId="4" fillId="0" borderId="0" xfId="0" quotePrefix="1" applyNumberFormat="1" applyFont="1" applyAlignment="1">
      <alignment vertical="top"/>
    </xf>
    <xf numFmtId="0" fontId="7" fillId="0" borderId="9" xfId="0" applyFont="1" applyBorder="1" applyAlignment="1">
      <alignment horizontal="right"/>
    </xf>
    <xf numFmtId="0" fontId="0" fillId="0" borderId="9" xfId="0" applyBorder="1" applyAlignment="1" applyProtection="1">
      <alignment horizontal="left"/>
      <protection locked="0"/>
    </xf>
    <xf numFmtId="0" fontId="2" fillId="0" borderId="0" xfId="3" applyFont="1"/>
    <xf numFmtId="0" fontId="1" fillId="0" borderId="0" xfId="3"/>
    <xf numFmtId="44" fontId="4" fillId="0" borderId="0" xfId="1" applyFont="1" applyFill="1" applyBorder="1" applyAlignment="1" applyProtection="1">
      <alignment horizontal="center" vertical="center" wrapText="1"/>
    </xf>
    <xf numFmtId="0" fontId="4" fillId="0" borderId="0" xfId="0" applyFont="1" applyAlignment="1">
      <alignment vertical="center" wrapText="1"/>
    </xf>
    <xf numFmtId="0" fontId="0" fillId="0" borderId="8" xfId="0" applyBorder="1" applyAlignment="1" applyProtection="1">
      <alignment horizontal="center" vertical="center"/>
      <protection locked="0"/>
    </xf>
    <xf numFmtId="0" fontId="3" fillId="0" borderId="0" xfId="0" applyFont="1" applyAlignment="1">
      <alignment vertical="center" wrapText="1"/>
    </xf>
    <xf numFmtId="14" fontId="4" fillId="3" borderId="1" xfId="0" applyNumberFormat="1" applyFont="1" applyFill="1" applyBorder="1" applyAlignment="1" applyProtection="1">
      <alignment horizontal="center" vertical="center"/>
      <protection locked="0"/>
    </xf>
    <xf numFmtId="0" fontId="3" fillId="2" borderId="1" xfId="0" applyFont="1" applyFill="1" applyBorder="1" applyAlignment="1">
      <alignment horizontal="center" vertical="center" wrapText="1"/>
    </xf>
    <xf numFmtId="14" fontId="4" fillId="0" borderId="0" xfId="0" applyNumberFormat="1" applyFont="1" applyAlignment="1">
      <alignment vertical="center"/>
    </xf>
    <xf numFmtId="0" fontId="0" fillId="0" borderId="0" xfId="0" applyAlignment="1">
      <alignment horizontal="left" vertical="center" wrapText="1"/>
    </xf>
    <xf numFmtId="44" fontId="0" fillId="0" borderId="0" xfId="1" applyFont="1" applyFill="1" applyBorder="1" applyAlignment="1" applyProtection="1">
      <alignment horizontal="center" vertical="center" wrapText="1"/>
    </xf>
    <xf numFmtId="0" fontId="0" fillId="0" borderId="9" xfId="0" applyBorder="1" applyAlignment="1">
      <alignment horizontal="left"/>
    </xf>
    <xf numFmtId="44" fontId="0" fillId="0" borderId="0" xfId="1" applyFont="1" applyFill="1" applyBorder="1" applyAlignment="1" applyProtection="1">
      <alignment vertical="center" wrapText="1"/>
      <protection locked="0"/>
    </xf>
    <xf numFmtId="44" fontId="0" fillId="0" borderId="0" xfId="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protection locked="0"/>
    </xf>
    <xf numFmtId="0" fontId="3" fillId="0" borderId="0" xfId="0" applyFont="1" applyAlignment="1">
      <alignment horizontal="center" vertical="center" wrapText="1"/>
    </xf>
    <xf numFmtId="0" fontId="0" fillId="0" borderId="0" xfId="3" applyFont="1"/>
    <xf numFmtId="44" fontId="0" fillId="0" borderId="0" xfId="0" applyNumberFormat="1" applyAlignment="1">
      <alignment vertical="center"/>
    </xf>
    <xf numFmtId="44" fontId="0" fillId="0" borderId="0" xfId="1" applyFont="1" applyAlignment="1">
      <alignment vertical="center"/>
    </xf>
    <xf numFmtId="44" fontId="0" fillId="0" borderId="0" xfId="1" applyFont="1" applyBorder="1" applyAlignment="1" applyProtection="1">
      <alignment vertical="center" wrapText="1"/>
    </xf>
    <xf numFmtId="44" fontId="2" fillId="0" borderId="0" xfId="0" applyNumberFormat="1" applyFont="1" applyAlignment="1">
      <alignment horizontal="right" vertical="center"/>
    </xf>
    <xf numFmtId="10" fontId="0" fillId="0" borderId="0" xfId="0" applyNumberFormat="1" applyAlignment="1">
      <alignment horizontal="right" vertical="center"/>
    </xf>
    <xf numFmtId="44" fontId="1" fillId="0" borderId="0" xfId="1" applyFont="1" applyBorder="1" applyAlignment="1" applyProtection="1">
      <alignment vertical="center"/>
    </xf>
    <xf numFmtId="44" fontId="2" fillId="0" borderId="0" xfId="1" applyFont="1" applyBorder="1" applyAlignment="1" applyProtection="1">
      <alignment vertical="center"/>
    </xf>
    <xf numFmtId="0" fontId="2" fillId="0" borderId="0" xfId="0" applyFont="1" applyAlignment="1" applyProtection="1">
      <alignment vertical="center"/>
      <protection hidden="1"/>
    </xf>
    <xf numFmtId="0" fontId="0" fillId="0" borderId="0" xfId="0" applyAlignment="1" applyProtection="1">
      <alignment vertical="center"/>
      <protection hidden="1"/>
    </xf>
    <xf numFmtId="164" fontId="2" fillId="0" borderId="0" xfId="0" applyNumberFormat="1" applyFont="1" applyAlignment="1" applyProtection="1">
      <alignment horizontal="center" vertical="center" wrapText="1"/>
      <protection hidden="1"/>
    </xf>
    <xf numFmtId="164" fontId="0" fillId="0" borderId="0" xfId="0" applyNumberFormat="1" applyAlignment="1" applyProtection="1">
      <alignment horizontal="center" vertical="center" wrapText="1"/>
      <protection hidden="1"/>
    </xf>
    <xf numFmtId="0" fontId="0" fillId="0" borderId="0" xfId="0" applyAlignment="1" applyProtection="1">
      <alignment horizontal="center" vertical="center"/>
      <protection hidden="1"/>
    </xf>
    <xf numFmtId="0" fontId="0" fillId="0" borderId="0" xfId="0" applyAlignment="1" applyProtection="1">
      <alignment horizontal="center" vertical="center" wrapText="1"/>
      <protection hidden="1"/>
    </xf>
    <xf numFmtId="0" fontId="0" fillId="0" borderId="3" xfId="0" applyBorder="1" applyAlignment="1" applyProtection="1">
      <alignment horizontal="center" vertical="center"/>
      <protection hidden="1"/>
    </xf>
    <xf numFmtId="0" fontId="0" fillId="0" borderId="2" xfId="0" applyBorder="1" applyAlignment="1" applyProtection="1">
      <alignment horizontal="center" vertical="center"/>
      <protection hidden="1"/>
    </xf>
    <xf numFmtId="0" fontId="2" fillId="0" borderId="13" xfId="0" applyFont="1" applyBorder="1" applyAlignment="1" applyProtection="1">
      <alignment horizontal="left" vertical="center" wrapText="1"/>
      <protection hidden="1"/>
    </xf>
    <xf numFmtId="164" fontId="0" fillId="0" borderId="13" xfId="1" applyNumberFormat="1" applyFont="1" applyFill="1" applyBorder="1" applyAlignment="1" applyProtection="1">
      <alignment horizontal="center" vertical="center"/>
      <protection hidden="1"/>
    </xf>
    <xf numFmtId="0" fontId="0" fillId="0" borderId="12" xfId="0" applyBorder="1" applyAlignment="1" applyProtection="1">
      <alignment horizontal="right" vertical="center" wrapText="1"/>
      <protection hidden="1"/>
    </xf>
    <xf numFmtId="164" fontId="0" fillId="0" borderId="0" xfId="1" applyNumberFormat="1" applyFont="1" applyFill="1" applyBorder="1" applyAlignment="1" applyProtection="1">
      <alignment horizontal="center" vertical="center"/>
      <protection hidden="1"/>
    </xf>
    <xf numFmtId="0" fontId="6" fillId="0" borderId="13" xfId="0" applyFont="1" applyBorder="1" applyAlignment="1" applyProtection="1">
      <alignment horizontal="left" vertical="center" wrapText="1"/>
      <protection hidden="1"/>
    </xf>
    <xf numFmtId="164" fontId="0" fillId="0" borderId="13" xfId="0" applyNumberFormat="1" applyBorder="1" applyAlignment="1" applyProtection="1">
      <alignment horizontal="center" vertical="center"/>
      <protection hidden="1"/>
    </xf>
    <xf numFmtId="0" fontId="5" fillId="0" borderId="5" xfId="0" applyFont="1" applyBorder="1" applyAlignment="1" applyProtection="1">
      <alignment horizontal="right" vertical="center" wrapText="1"/>
      <protection hidden="1"/>
    </xf>
    <xf numFmtId="164" fontId="0" fillId="0" borderId="6" xfId="0" applyNumberFormat="1" applyBorder="1" applyAlignment="1" applyProtection="1">
      <alignment horizontal="center" vertical="center"/>
      <protection hidden="1"/>
    </xf>
    <xf numFmtId="0" fontId="2" fillId="0" borderId="5" xfId="0" applyFont="1" applyBorder="1" applyAlignment="1" applyProtection="1">
      <alignment horizontal="right" vertical="center"/>
      <protection hidden="1"/>
    </xf>
    <xf numFmtId="164" fontId="2" fillId="0" borderId="6" xfId="0" applyNumberFormat="1" applyFont="1" applyBorder="1" applyAlignment="1" applyProtection="1">
      <alignment horizontal="center" vertical="center"/>
      <protection hidden="1"/>
    </xf>
    <xf numFmtId="0" fontId="2" fillId="4" borderId="0" xfId="0" applyFont="1" applyFill="1" applyAlignment="1" applyProtection="1">
      <alignment horizontal="right" vertical="center"/>
      <protection hidden="1"/>
    </xf>
    <xf numFmtId="164" fontId="2" fillId="4" borderId="0" xfId="0" applyNumberFormat="1" applyFont="1" applyFill="1" applyAlignment="1" applyProtection="1">
      <alignment horizontal="center" vertical="center"/>
      <protection hidden="1"/>
    </xf>
    <xf numFmtId="0" fontId="6" fillId="0" borderId="0" xfId="0" applyFont="1" applyAlignment="1" applyProtection="1">
      <alignment vertical="center"/>
      <protection hidden="1"/>
    </xf>
    <xf numFmtId="0" fontId="0" fillId="0" borderId="0" xfId="0" applyProtection="1">
      <protection hidden="1"/>
    </xf>
    <xf numFmtId="0" fontId="3" fillId="0" borderId="2" xfId="0" applyFont="1" applyBorder="1" applyProtection="1">
      <protection hidden="1"/>
    </xf>
    <xf numFmtId="0" fontId="4" fillId="0" borderId="0" xfId="0" applyFont="1" applyProtection="1">
      <protection hidden="1"/>
    </xf>
    <xf numFmtId="0" fontId="0" fillId="0" borderId="8" xfId="0" applyBorder="1" applyAlignment="1" applyProtection="1">
      <alignment vertical="center"/>
      <protection hidden="1"/>
    </xf>
    <xf numFmtId="0" fontId="0" fillId="0" borderId="2" xfId="0" applyBorder="1" applyAlignment="1" applyProtection="1">
      <alignment vertical="center"/>
      <protection hidden="1"/>
    </xf>
    <xf numFmtId="0" fontId="0" fillId="0" borderId="8" xfId="0" applyBorder="1" applyProtection="1">
      <protection hidden="1"/>
    </xf>
    <xf numFmtId="0" fontId="0" fillId="0" borderId="4" xfId="0" applyBorder="1" applyAlignment="1" applyProtection="1">
      <alignment vertical="center"/>
      <protection hidden="1"/>
    </xf>
    <xf numFmtId="0" fontId="2" fillId="0" borderId="5" xfId="0" applyFont="1" applyBorder="1" applyAlignment="1" applyProtection="1">
      <alignment vertical="center"/>
      <protection hidden="1"/>
    </xf>
    <xf numFmtId="0" fontId="0" fillId="0" borderId="5" xfId="0" applyBorder="1" applyAlignment="1" applyProtection="1">
      <alignment vertical="center"/>
      <protection hidden="1"/>
    </xf>
    <xf numFmtId="0" fontId="0" fillId="0" borderId="11" xfId="0" applyBorder="1" applyProtection="1">
      <protection hidden="1"/>
    </xf>
    <xf numFmtId="0" fontId="2" fillId="0" borderId="9" xfId="0" applyFont="1" applyBorder="1" applyAlignment="1" applyProtection="1">
      <alignment horizontal="center" vertical="center"/>
      <protection hidden="1"/>
    </xf>
    <xf numFmtId="0" fontId="5" fillId="0" borderId="9" xfId="0" applyFont="1" applyBorder="1" applyAlignment="1" applyProtection="1">
      <alignment horizontal="left" vertical="center" wrapText="1"/>
      <protection hidden="1"/>
    </xf>
    <xf numFmtId="0" fontId="7" fillId="0" borderId="0" xfId="0" applyFont="1" applyAlignment="1">
      <alignment horizontal="right"/>
    </xf>
    <xf numFmtId="0" fontId="6" fillId="0" borderId="10" xfId="0" applyFont="1" applyBorder="1" applyAlignment="1">
      <alignment horizontal="center" vertical="center"/>
    </xf>
    <xf numFmtId="0" fontId="0" fillId="0" borderId="5" xfId="0" applyBorder="1" applyAlignment="1" applyProtection="1">
      <alignment horizontal="left"/>
      <protection locked="0"/>
    </xf>
    <xf numFmtId="0" fontId="3" fillId="2" borderId="1" xfId="0" applyFont="1" applyFill="1" applyBorder="1" applyAlignment="1">
      <alignment horizontal="center" vertical="center" wrapText="1"/>
    </xf>
    <xf numFmtId="0" fontId="2" fillId="0" borderId="0" xfId="0" applyFont="1" applyAlignment="1">
      <alignment horizontal="right"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10" fontId="2" fillId="0" borderId="0" xfId="0" applyNumberFormat="1" applyFont="1" applyAlignment="1">
      <alignment horizontal="right" vertical="center"/>
    </xf>
    <xf numFmtId="14"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0" fillId="0" borderId="0" xfId="0" applyAlignment="1" applyProtection="1">
      <alignment horizontal="left" vertical="center"/>
      <protection hidden="1"/>
    </xf>
    <xf numFmtId="0" fontId="4" fillId="2" borderId="1" xfId="0" applyFont="1" applyFill="1" applyBorder="1" applyAlignment="1">
      <alignment horizontal="center" vertical="center" wrapText="1"/>
    </xf>
    <xf numFmtId="164" fontId="4" fillId="0" borderId="1" xfId="1" applyNumberFormat="1" applyFont="1" applyBorder="1" applyAlignment="1" applyProtection="1">
      <alignment horizontal="center" vertical="center" wrapText="1"/>
      <protection hidden="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14" fontId="4" fillId="0" borderId="1" xfId="0" applyNumberFormat="1" applyFont="1" applyBorder="1" applyAlignment="1" applyProtection="1">
      <alignment horizontal="center" vertical="center" wrapText="1"/>
      <protection locked="0"/>
    </xf>
    <xf numFmtId="165" fontId="4" fillId="0" borderId="1" xfId="0" applyNumberFormat="1" applyFont="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3" fillId="0" borderId="1" xfId="0" applyFont="1" applyBorder="1" applyAlignment="1">
      <alignment horizontal="center" vertical="center" wrapText="1"/>
    </xf>
    <xf numFmtId="0" fontId="4" fillId="0" borderId="1" xfId="1" applyNumberFormat="1" applyFont="1" applyBorder="1" applyAlignment="1" applyProtection="1">
      <alignment horizontal="center" vertical="center" wrapText="1"/>
    </xf>
    <xf numFmtId="0" fontId="0" fillId="0" borderId="0" xfId="0" applyAlignment="1">
      <alignment horizontal="right" vertical="center"/>
    </xf>
    <xf numFmtId="14" fontId="4" fillId="0" borderId="1" xfId="1" applyNumberFormat="1" applyFont="1" applyBorder="1" applyAlignment="1" applyProtection="1">
      <alignment horizontal="center" vertical="center" wrapText="1"/>
    </xf>
    <xf numFmtId="10" fontId="0" fillId="0" borderId="0" xfId="0" applyNumberFormat="1" applyAlignment="1">
      <alignment horizontal="right" vertical="center"/>
    </xf>
    <xf numFmtId="14" fontId="4" fillId="0" borderId="6"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0" fontId="4" fillId="0" borderId="1" xfId="0" applyFont="1" applyBorder="1" applyAlignment="1" applyProtection="1">
      <alignment horizontal="center" vertical="center" wrapText="1"/>
      <protection locked="0"/>
    </xf>
    <xf numFmtId="164" fontId="4" fillId="0" borderId="1" xfId="1" applyNumberFormat="1" applyFont="1" applyBorder="1" applyAlignment="1" applyProtection="1">
      <alignment horizontal="center" vertical="center" wrapText="1"/>
    </xf>
    <xf numFmtId="44" fontId="4" fillId="0" borderId="1" xfId="1" applyFont="1" applyBorder="1" applyAlignment="1" applyProtection="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cellXfs>
  <cellStyles count="4">
    <cellStyle name="Currency" xfId="1" builtinId="4"/>
    <cellStyle name="Normal" xfId="0" builtinId="0"/>
    <cellStyle name="Normal 2" xfId="3" xr:uid="{00000000-0005-0000-0000-000002000000}"/>
    <cellStyle name="Percent" xfId="2" builtinId="5"/>
  </cellStyles>
  <dxfs count="102">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outline="0">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outline="0">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outline="0">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outline="0">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outline="0">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outline="0">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outline="0">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outline="0">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strike val="0"/>
        <outline val="0"/>
        <shadow val="0"/>
        <u val="none"/>
        <vertAlign val="baseline"/>
        <sz val="11"/>
        <name val="Calibri"/>
        <scheme val="minor"/>
      </font>
      <fill>
        <patternFill patternType="none">
          <fgColor indexed="64"/>
          <bgColor auto="1"/>
        </patternFill>
      </fill>
      <protection locked="1" hidden="1"/>
    </dxf>
    <dxf>
      <font>
        <b val="0"/>
        <strike val="0"/>
        <outline val="0"/>
        <shadow val="0"/>
        <u val="none"/>
        <vertAlign val="baseline"/>
        <sz val="11"/>
        <name val="Calibri"/>
        <scheme val="minor"/>
      </font>
      <fill>
        <patternFill patternType="none">
          <fgColor indexed="64"/>
          <bgColor auto="1"/>
        </patternFill>
      </fill>
      <protection locked="1" hidden="1"/>
    </dxf>
    <dxf>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11"/>
        <name val="Calibri"/>
        <scheme val="minor"/>
      </font>
      <fill>
        <patternFill patternType="none">
          <fgColor indexed="64"/>
          <bgColor auto="1"/>
        </patternFill>
      </fill>
      <protection locked="1" hidden="1"/>
    </dxf>
    <dxf>
      <border outline="0">
        <bottom style="double">
          <color indexed="64"/>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bottom/>
      </border>
      <protection locked="1" hidden="1"/>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15" displayName="Table15" ref="C9:D15" totalsRowShown="0" headerRowDxfId="101" dataDxfId="99" headerRowBorderDxfId="100" tableBorderDxfId="98">
  <tableColumns count="2">
    <tableColumn id="1" xr3:uid="{00000000-0010-0000-0000-000001000000}" name="Funding Component" dataDxfId="97"/>
    <tableColumn id="2" xr3:uid="{00000000-0010-0000-0000-000002000000}" name="Request Amount" dataDxfId="96"/>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1000000}" name="Table124" displayName="Table124" ref="A14:J34" totalsRowShown="0" headerRowDxfId="95" dataDxfId="94">
  <tableColumns count="10">
    <tableColumn id="1" xr3:uid="{00000000-0010-0000-0100-000001000000}" name="No." dataDxfId="93">
      <calculatedColumnFormula>A14+1</calculatedColumnFormula>
    </tableColumn>
    <tableColumn id="2" xr3:uid="{00000000-0010-0000-0100-000002000000}" name="Expense Type" dataDxfId="92"/>
    <tableColumn id="3" xr3:uid="{00000000-0010-0000-0100-000003000000}" name="Incurred Date(s) _x000a_(i.e., Pay Period)" dataDxfId="91"/>
    <tableColumn id="4" xr3:uid="{00000000-0010-0000-0100-000004000000}" name="Paid Date" dataDxfId="90"/>
    <tableColumn id="5" xr3:uid="{00000000-0010-0000-0100-000005000000}" name="Check Number" dataDxfId="89"/>
    <tableColumn id="6" xr3:uid="{00000000-0010-0000-0100-000006000000}" name="Vendor" dataDxfId="88"/>
    <tableColumn id="7" xr3:uid="{00000000-0010-0000-0100-000007000000}" name="Total Amount" dataDxfId="87" dataCellStyle="Currency"/>
    <tableColumn id="8" xr3:uid="{00000000-0010-0000-0100-000008000000}" name="MoHIP %" dataDxfId="86" dataCellStyle="Percent">
      <calculatedColumnFormula>IFERROR(I15/G15,0)</calculatedColumnFormula>
    </tableColumn>
    <tableColumn id="9" xr3:uid="{00000000-0010-0000-0100-000009000000}" name="Amount _x000a_Paid by MoHIP" dataDxfId="85" dataCellStyle="Currency"/>
    <tableColumn id="10" xr3:uid="{00000000-0010-0000-0100-00000A000000}" name="Detail Description" dataDxfId="84"/>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2000000}" name="Table141525" displayName="Table141525" ref="A115:J135" totalsRowShown="0" headerRowDxfId="83" dataDxfId="82">
  <tableColumns count="10">
    <tableColumn id="1" xr3:uid="{00000000-0010-0000-0200-000001000000}" name="No." dataDxfId="81">
      <calculatedColumnFormula>A115+1</calculatedColumnFormula>
    </tableColumn>
    <tableColumn id="2" xr3:uid="{00000000-0010-0000-0200-000002000000}" name="Expense Type" dataDxfId="80"/>
    <tableColumn id="3" xr3:uid="{00000000-0010-0000-0200-000003000000}" name="Incurred Date(s) _x000a_(i.e., Pay Period)" dataDxfId="79"/>
    <tableColumn id="4" xr3:uid="{00000000-0010-0000-0200-000004000000}" name="Paid Date" dataDxfId="78"/>
    <tableColumn id="5" xr3:uid="{00000000-0010-0000-0200-000005000000}" name="Check Number" dataDxfId="77"/>
    <tableColumn id="6" xr3:uid="{00000000-0010-0000-0200-000006000000}" name="Vendor" dataDxfId="76"/>
    <tableColumn id="7" xr3:uid="{00000000-0010-0000-0200-000007000000}" name="Total Amount" dataDxfId="75" dataCellStyle="Currency"/>
    <tableColumn id="8" xr3:uid="{00000000-0010-0000-0200-000008000000}" name="MoHIP %" dataDxfId="74" dataCellStyle="Percent">
      <calculatedColumnFormula>IFERROR(I116/G116,0)</calculatedColumnFormula>
    </tableColumn>
    <tableColumn id="9" xr3:uid="{00000000-0010-0000-0200-000009000000}" name="Amount _x000a_Paid by MoHIP" dataDxfId="73" dataCellStyle="Currency"/>
    <tableColumn id="10" xr3:uid="{00000000-0010-0000-0200-00000A000000}" name="Detail Description" dataDxfId="72"/>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3000000}" name="Table1426" displayName="Table1426" ref="A63:J83" totalsRowShown="0" headerRowDxfId="71" dataDxfId="70">
  <tableColumns count="10">
    <tableColumn id="1" xr3:uid="{00000000-0010-0000-0300-000001000000}" name="No." dataDxfId="69">
      <calculatedColumnFormula>A63+1</calculatedColumnFormula>
    </tableColumn>
    <tableColumn id="2" xr3:uid="{00000000-0010-0000-0300-000002000000}" name="Expense Type" dataDxfId="68"/>
    <tableColumn id="3" xr3:uid="{00000000-0010-0000-0300-000003000000}" name="Incurred Date(s) _x000a_(i.e., Pay Period)" dataDxfId="67"/>
    <tableColumn id="4" xr3:uid="{00000000-0010-0000-0300-000004000000}" name="Paid Date" dataDxfId="66"/>
    <tableColumn id="5" xr3:uid="{00000000-0010-0000-0300-000005000000}" name="Check Number" dataDxfId="65"/>
    <tableColumn id="6" xr3:uid="{00000000-0010-0000-0300-000006000000}" name="Vendor" dataDxfId="64"/>
    <tableColumn id="7" xr3:uid="{00000000-0010-0000-0300-000007000000}" name="Total Amount" dataDxfId="63" dataCellStyle="Currency"/>
    <tableColumn id="8" xr3:uid="{00000000-0010-0000-0300-000008000000}" name="MoHIP %" dataDxfId="62" dataCellStyle="Percent">
      <calculatedColumnFormula>IFERROR(I64/G64,0)</calculatedColumnFormula>
    </tableColumn>
    <tableColumn id="9" xr3:uid="{00000000-0010-0000-0300-000009000000}" name="Amount _x000a_Paid by MoHIP" dataDxfId="61" dataCellStyle="Currency"/>
    <tableColumn id="10" xr3:uid="{00000000-0010-0000-0300-00000A000000}" name="Detail Description" dataDxfId="60"/>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4000000}" name="Table14151627" displayName="Table14151627" ref="A167:J187" totalsRowShown="0" headerRowDxfId="59" dataDxfId="58">
  <tableColumns count="10">
    <tableColumn id="1" xr3:uid="{00000000-0010-0000-0400-000001000000}" name="No." dataDxfId="57">
      <calculatedColumnFormula>A167+1</calculatedColumnFormula>
    </tableColumn>
    <tableColumn id="2" xr3:uid="{00000000-0010-0000-0400-000002000000}" name="Expense Type" dataDxfId="56"/>
    <tableColumn id="3" xr3:uid="{00000000-0010-0000-0400-000003000000}" name="Incurred Date(s) _x000a_(i.e., Pay Period)" dataDxfId="55"/>
    <tableColumn id="4" xr3:uid="{00000000-0010-0000-0400-000004000000}" name="Paid Date" dataDxfId="54"/>
    <tableColumn id="5" xr3:uid="{00000000-0010-0000-0400-000005000000}" name="Check Number" dataDxfId="53"/>
    <tableColumn id="6" xr3:uid="{00000000-0010-0000-0400-000006000000}" name="Vendor" dataDxfId="52"/>
    <tableColumn id="7" xr3:uid="{00000000-0010-0000-0400-000007000000}" name="Total Amount" dataDxfId="51" dataCellStyle="Currency"/>
    <tableColumn id="8" xr3:uid="{00000000-0010-0000-0400-000008000000}" name="MoHIP %" dataDxfId="50" dataCellStyle="Percent">
      <calculatedColumnFormula>IFERROR(I168/G168,0)</calculatedColumnFormula>
    </tableColumn>
    <tableColumn id="9" xr3:uid="{00000000-0010-0000-0400-000009000000}" name="Amount _x000a_Paid by MoHIP" dataDxfId="49" dataCellStyle="Currency"/>
    <tableColumn id="10" xr3:uid="{00000000-0010-0000-0400-00000A000000}" name="Detail Description" dataDxfId="48"/>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5000000}" name="Table15712" displayName="Table15712" ref="A15:J30" totalsRowShown="0" headerRowDxfId="47" dataDxfId="46">
  <tableColumns count="10">
    <tableColumn id="1" xr3:uid="{00000000-0010-0000-0500-000001000000}" name="No." dataDxfId="45">
      <calculatedColumnFormula>A15+1</calculatedColumnFormula>
    </tableColumn>
    <tableColumn id="2" xr3:uid="{00000000-0010-0000-0500-000002000000}" name="Expense Type" dataDxfId="44"/>
    <tableColumn id="3" xr3:uid="{00000000-0010-0000-0500-000003000000}" name="Incurred Date(s) _x000a_(i.e., Pay Period)" dataDxfId="43"/>
    <tableColumn id="4" xr3:uid="{00000000-0010-0000-0500-000004000000}" name="Paid Date" dataDxfId="42"/>
    <tableColumn id="5" xr3:uid="{00000000-0010-0000-0500-000005000000}" name="Check Number" dataDxfId="41"/>
    <tableColumn id="6" xr3:uid="{00000000-0010-0000-0500-000006000000}" name="Vendor" dataDxfId="40"/>
    <tableColumn id="7" xr3:uid="{00000000-0010-0000-0500-000007000000}" name="Total Amount" dataDxfId="39" dataCellStyle="Currency"/>
    <tableColumn id="8" xr3:uid="{00000000-0010-0000-0500-000008000000}" name="MoHIP %" dataDxfId="38" dataCellStyle="Percent">
      <calculatedColumnFormula>IFERROR(I16/Table15712[[#This Row],[Total Amount]],0)</calculatedColumnFormula>
    </tableColumn>
    <tableColumn id="9" xr3:uid="{00000000-0010-0000-0500-000009000000}" name="Amount _x000a_Paid by MoHIP" dataDxfId="37" dataCellStyle="Currency"/>
    <tableColumn id="10" xr3:uid="{00000000-0010-0000-0500-00000A000000}" name="Detail Description" dataDxfId="36"/>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6000000}" name="Table146813" displayName="Table146813" ref="A66:J86" totalsRowShown="0" headerRowDxfId="35" dataDxfId="34">
  <tableColumns count="10">
    <tableColumn id="1" xr3:uid="{00000000-0010-0000-0600-000001000000}" name="No." dataDxfId="33">
      <calculatedColumnFormula>A66+1</calculatedColumnFormula>
    </tableColumn>
    <tableColumn id="2" xr3:uid="{00000000-0010-0000-0600-000002000000}" name="Expense Type" dataDxfId="32"/>
    <tableColumn id="3" xr3:uid="{00000000-0010-0000-0600-000003000000}" name="Incurred Date(s) _x000a_(i.e., Pay Period)" dataDxfId="31"/>
    <tableColumn id="4" xr3:uid="{00000000-0010-0000-0600-000004000000}" name="Paid Date" dataDxfId="30"/>
    <tableColumn id="5" xr3:uid="{00000000-0010-0000-0600-000005000000}" name="Check Number" dataDxfId="29"/>
    <tableColumn id="6" xr3:uid="{00000000-0010-0000-0600-000006000000}" name="Vendor" dataDxfId="28"/>
    <tableColumn id="7" xr3:uid="{00000000-0010-0000-0600-000007000000}" name="Total Amount" dataDxfId="27" dataCellStyle="Currency"/>
    <tableColumn id="8" xr3:uid="{00000000-0010-0000-0600-000008000000}" name="MoHIP %" dataDxfId="26" dataCellStyle="Percent">
      <calculatedColumnFormula>IFERROR(I67/G67,0)</calculatedColumnFormula>
    </tableColumn>
    <tableColumn id="9" xr3:uid="{00000000-0010-0000-0600-000009000000}" name="Amount _x000a_Paid by MoHIP" dataDxfId="25" dataCellStyle="Currency"/>
    <tableColumn id="10" xr3:uid="{00000000-0010-0000-0600-00000A000000}" name="Detail Description" dataDxfId="24"/>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07000000}" name="Table14681332" displayName="Table14681332" ref="A116:J136" totalsRowShown="0" headerRowDxfId="23" dataDxfId="22">
  <tableColumns count="10">
    <tableColumn id="1" xr3:uid="{00000000-0010-0000-0700-000001000000}" name="No." dataDxfId="21">
      <calculatedColumnFormula>A116+1</calculatedColumnFormula>
    </tableColumn>
    <tableColumn id="2" xr3:uid="{00000000-0010-0000-0700-000002000000}" name="Expense Type" dataDxfId="20"/>
    <tableColumn id="3" xr3:uid="{00000000-0010-0000-0700-000003000000}" name="Incurred Date(s) _x000a_(i.e., Pay Period)" dataDxfId="19"/>
    <tableColumn id="4" xr3:uid="{00000000-0010-0000-0700-000004000000}" name="Paid Date" dataDxfId="18"/>
    <tableColumn id="5" xr3:uid="{00000000-0010-0000-0700-000005000000}" name="Check Number" dataDxfId="17"/>
    <tableColumn id="6" xr3:uid="{00000000-0010-0000-0700-000006000000}" name="Vendor" dataDxfId="16"/>
    <tableColumn id="7" xr3:uid="{00000000-0010-0000-0700-000007000000}" name="Total Amount" dataDxfId="15" dataCellStyle="Currency"/>
    <tableColumn id="8" xr3:uid="{00000000-0010-0000-0700-000008000000}" name="MoHIP %" dataDxfId="14" dataCellStyle="Percent">
      <calculatedColumnFormula>IFERROR(I117/G117,0)</calculatedColumnFormula>
    </tableColumn>
    <tableColumn id="9" xr3:uid="{00000000-0010-0000-0700-000009000000}" name="Amount _x000a_Paid by MoHIP" dataDxfId="13" dataCellStyle="Currency"/>
    <tableColumn id="10" xr3:uid="{00000000-0010-0000-0700-00000A000000}" name="Detail Description" dataDxfId="12"/>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08000000}" name="Table1468133233" displayName="Table1468133233" ref="A164:J184" totalsRowShown="0" headerRowDxfId="11" dataDxfId="10">
  <tableColumns count="10">
    <tableColumn id="1" xr3:uid="{00000000-0010-0000-0800-000001000000}" name="No." dataDxfId="9">
      <calculatedColumnFormula>A164+1</calculatedColumnFormula>
    </tableColumn>
    <tableColumn id="2" xr3:uid="{00000000-0010-0000-0800-000002000000}" name="Expense Type" dataDxfId="8"/>
    <tableColumn id="3" xr3:uid="{00000000-0010-0000-0800-000003000000}" name="Incurred Date(s) _x000a_(i.e., Pay Period)" dataDxfId="7"/>
    <tableColumn id="4" xr3:uid="{00000000-0010-0000-0800-000004000000}" name="Paid Date" dataDxfId="6"/>
    <tableColumn id="5" xr3:uid="{00000000-0010-0000-0800-000005000000}" name="Check Number" dataDxfId="5"/>
    <tableColumn id="6" xr3:uid="{00000000-0010-0000-0800-000006000000}" name="Vendor" dataDxfId="4"/>
    <tableColumn id="7" xr3:uid="{00000000-0010-0000-0800-000007000000}" name="Total Amount" dataDxfId="3" dataCellStyle="Currency"/>
    <tableColumn id="8" xr3:uid="{00000000-0010-0000-0800-000008000000}" name="MoHIP %" dataDxfId="2" dataCellStyle="Percent">
      <calculatedColumnFormula>IFERROR(I165/G165,0)</calculatedColumnFormula>
    </tableColumn>
    <tableColumn id="9" xr3:uid="{00000000-0010-0000-0800-000009000000}" name="Amount _x000a_Paid by MoHIP" dataDxfId="1" dataCellStyle="Currency"/>
    <tableColumn id="10" xr3:uid="{00000000-0010-0000-0800-00000A000000}" name="Detail Description" dataDxfId="0"/>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B2:E25"/>
  <sheetViews>
    <sheetView showGridLines="0" tabSelected="1" view="pageLayout" zoomScaleNormal="100" workbookViewId="0">
      <selection activeCell="D13" sqref="D13"/>
    </sheetView>
  </sheetViews>
  <sheetFormatPr defaultRowHeight="15" x14ac:dyDescent="0.25"/>
  <cols>
    <col min="2" max="2" width="11.140625" customWidth="1"/>
    <col min="3" max="3" width="37.5703125" customWidth="1"/>
    <col min="4" max="4" width="34.28515625" customWidth="1"/>
    <col min="5" max="5" width="13.140625" customWidth="1"/>
  </cols>
  <sheetData>
    <row r="2" spans="2:5" x14ac:dyDescent="0.25">
      <c r="B2" s="1"/>
      <c r="C2" s="1"/>
      <c r="D2" s="1"/>
      <c r="E2" s="1"/>
    </row>
    <row r="3" spans="2:5" x14ac:dyDescent="0.25">
      <c r="B3" s="1"/>
      <c r="C3" s="1"/>
      <c r="D3" s="1"/>
      <c r="E3" s="1"/>
    </row>
    <row r="4" spans="2:5" ht="15.75" x14ac:dyDescent="0.25">
      <c r="B4" s="1"/>
      <c r="C4" s="39" t="s">
        <v>8</v>
      </c>
      <c r="D4" s="38"/>
      <c r="E4" s="40"/>
    </row>
    <row r="5" spans="2:5" ht="15.75" x14ac:dyDescent="0.25">
      <c r="B5" s="1"/>
      <c r="C5" s="39" t="s">
        <v>9</v>
      </c>
      <c r="D5" s="46"/>
      <c r="E5" s="40"/>
    </row>
    <row r="6" spans="2:5" ht="15.75" x14ac:dyDescent="0.25">
      <c r="B6" s="1"/>
      <c r="C6" s="39" t="s">
        <v>10</v>
      </c>
      <c r="D6" s="46"/>
      <c r="E6" s="40"/>
    </row>
    <row r="7" spans="2:5" ht="15.75" x14ac:dyDescent="0.25">
      <c r="B7" s="1"/>
      <c r="C7" s="39" t="s">
        <v>26</v>
      </c>
      <c r="D7" s="25">
        <f>D14</f>
        <v>0</v>
      </c>
      <c r="E7" s="40"/>
    </row>
    <row r="8" spans="2:5" ht="15.75" x14ac:dyDescent="0.25">
      <c r="B8" s="1"/>
      <c r="C8" s="41"/>
      <c r="D8" s="42"/>
      <c r="E8" s="26"/>
    </row>
    <row r="9" spans="2:5" ht="15.75" x14ac:dyDescent="0.25">
      <c r="B9" s="1"/>
      <c r="C9" s="62" t="s">
        <v>27</v>
      </c>
      <c r="D9" s="63" t="s">
        <v>28</v>
      </c>
      <c r="E9" s="27"/>
    </row>
    <row r="10" spans="2:5" ht="15.75" x14ac:dyDescent="0.25">
      <c r="B10" s="1"/>
      <c r="C10" s="64" t="s">
        <v>7</v>
      </c>
      <c r="D10" s="65"/>
      <c r="E10" s="29"/>
    </row>
    <row r="11" spans="2:5" ht="15.75" x14ac:dyDescent="0.25">
      <c r="B11" s="1"/>
      <c r="C11" s="66" t="s">
        <v>35</v>
      </c>
      <c r="D11" s="67">
        <f>HMIS!C11</f>
        <v>0</v>
      </c>
      <c r="E11" s="29"/>
    </row>
    <row r="12" spans="2:5" ht="15.75" x14ac:dyDescent="0.25">
      <c r="B12" s="1"/>
      <c r="C12" s="68" t="s">
        <v>36</v>
      </c>
      <c r="D12" s="69"/>
      <c r="E12" s="28"/>
    </row>
    <row r="13" spans="2:5" ht="15.75" x14ac:dyDescent="0.25">
      <c r="B13" s="1"/>
      <c r="C13" s="70" t="s">
        <v>35</v>
      </c>
      <c r="D13" s="71">
        <f>'Coordinated Entry System'!C11</f>
        <v>0</v>
      </c>
      <c r="E13" s="28"/>
    </row>
    <row r="14" spans="2:5" x14ac:dyDescent="0.25">
      <c r="B14" s="1"/>
      <c r="C14" s="72" t="s">
        <v>26</v>
      </c>
      <c r="D14" s="73">
        <f>SUM(D11,D13)</f>
        <v>0</v>
      </c>
    </row>
    <row r="15" spans="2:5" x14ac:dyDescent="0.25">
      <c r="B15" s="1"/>
      <c r="C15" s="74" t="s">
        <v>70</v>
      </c>
      <c r="D15" s="75">
        <f>SUM(HMIS!C12,'Coordinated Entry System'!C12:D12)</f>
        <v>0</v>
      </c>
    </row>
    <row r="16" spans="2:5" ht="16.5" thickBot="1" x14ac:dyDescent="0.3">
      <c r="B16" s="30"/>
      <c r="C16" s="30"/>
      <c r="D16" s="43"/>
      <c r="E16" s="43"/>
    </row>
    <row r="17" spans="2:5" x14ac:dyDescent="0.25">
      <c r="B17" s="76" t="s">
        <v>29</v>
      </c>
      <c r="C17" s="76"/>
      <c r="D17" s="76"/>
      <c r="E17" s="77"/>
    </row>
    <row r="18" spans="2:5" ht="52.5" customHeight="1" thickBot="1" x14ac:dyDescent="0.3">
      <c r="B18" s="88" t="s">
        <v>37</v>
      </c>
      <c r="C18" s="88"/>
      <c r="D18" s="88"/>
      <c r="E18" s="88"/>
    </row>
    <row r="19" spans="2:5" ht="20.25" customHeight="1" x14ac:dyDescent="0.25">
      <c r="B19" s="89" t="s">
        <v>30</v>
      </c>
      <c r="C19" s="89"/>
      <c r="D19" s="90"/>
      <c r="E19" s="90"/>
    </row>
    <row r="20" spans="2:5" ht="21" customHeight="1" x14ac:dyDescent="0.25">
      <c r="B20" s="89" t="s">
        <v>31</v>
      </c>
      <c r="C20" s="89"/>
      <c r="D20" s="91"/>
      <c r="E20" s="91"/>
    </row>
    <row r="21" spans="2:5" ht="15.75" customHeight="1" thickBot="1" x14ac:dyDescent="0.3">
      <c r="B21" s="30"/>
      <c r="C21" s="30"/>
      <c r="D21" s="31"/>
      <c r="E21" s="31"/>
    </row>
    <row r="22" spans="2:5" ht="15.75" thickBot="1" x14ac:dyDescent="0.3">
      <c r="B22" s="87" t="s">
        <v>32</v>
      </c>
      <c r="C22" s="87"/>
      <c r="D22" s="87"/>
      <c r="E22" s="87"/>
    </row>
    <row r="23" spans="2:5" ht="15.75" x14ac:dyDescent="0.25">
      <c r="B23" s="78" t="s">
        <v>33</v>
      </c>
      <c r="C23" s="79"/>
      <c r="D23" s="57"/>
      <c r="E23" s="80" t="s">
        <v>34</v>
      </c>
    </row>
    <row r="24" spans="2:5" x14ac:dyDescent="0.25">
      <c r="B24" s="81"/>
      <c r="C24" s="56"/>
      <c r="D24" s="57"/>
      <c r="E24" s="82"/>
    </row>
    <row r="25" spans="2:5" x14ac:dyDescent="0.25">
      <c r="B25" s="83"/>
      <c r="C25" s="84"/>
      <c r="D25" s="85"/>
      <c r="E25" s="86"/>
    </row>
  </sheetData>
  <sheetProtection algorithmName="SHA-512" hashValue="45ZXq0dbsQkLU6B35+TbKU7sUe0DLILJlN4HwmPR66vFzci1IFiJWGvw04z3dN9g8uvNSAhdfXVEzM5LD69CLQ==" saltValue="HkN4P9V3E13LI5dpOB7YIg==" spinCount="100000" sheet="1" objects="1" scenarios="1"/>
  <mergeCells count="6">
    <mergeCell ref="B22:E22"/>
    <mergeCell ref="B18:E18"/>
    <mergeCell ref="B19:C19"/>
    <mergeCell ref="D19:E19"/>
    <mergeCell ref="B20:C20"/>
    <mergeCell ref="D20:E20"/>
  </mergeCells>
  <pageMargins left="0.7" right="0.7" top="0.75" bottom="0.75" header="0.3" footer="0.3"/>
  <pageSetup scale="85" orientation="portrait" horizontalDpi="4294967295" verticalDpi="4294967295" r:id="rId1"/>
  <headerFooter>
    <oddHeader>&amp;L&amp;G&amp;C&amp;"-,Bold"&amp;16Missouri Housing Innovation Program
Back-Up Form&amp;R&amp;"-,Bold"&amp;14MoHIP-402</oddHead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59999389629810485"/>
  </sheetPr>
  <dimension ref="A7:J192"/>
  <sheetViews>
    <sheetView showGridLines="0" showRuler="0" view="pageLayout" zoomScaleNormal="90" zoomScaleSheetLayoutView="100" workbookViewId="0">
      <selection activeCell="C10" sqref="C10:D10"/>
    </sheetView>
  </sheetViews>
  <sheetFormatPr defaultColWidth="2.42578125" defaultRowHeight="15" x14ac:dyDescent="0.25"/>
  <cols>
    <col min="1" max="1" width="4.85546875" style="3" customWidth="1"/>
    <col min="2" max="2" width="27.7109375" style="1" bestFit="1" customWidth="1"/>
    <col min="3" max="3" width="16.42578125" style="9" customWidth="1"/>
    <col min="4" max="4" width="14.7109375" style="3" customWidth="1"/>
    <col min="5" max="5" width="9.42578125" style="3" bestFit="1" customWidth="1"/>
    <col min="6" max="6" width="20.5703125" style="3" customWidth="1"/>
    <col min="7" max="7" width="11.7109375" style="3" customWidth="1"/>
    <col min="8" max="8" width="8" style="4" bestFit="1" customWidth="1"/>
    <col min="9" max="9" width="15.140625" style="1" bestFit="1" customWidth="1"/>
    <col min="10" max="10" width="27.85546875" style="1" customWidth="1"/>
    <col min="11" max="11" width="2.42578125" style="1"/>
    <col min="12" max="12" width="16.7109375" style="1" customWidth="1"/>
    <col min="13" max="16384" width="2.42578125" style="1"/>
  </cols>
  <sheetData>
    <row r="7" spans="1:10" ht="27.75" customHeight="1" x14ac:dyDescent="0.25">
      <c r="A7" s="102" t="s">
        <v>8</v>
      </c>
      <c r="B7" s="103"/>
      <c r="C7" s="105">
        <f>'Back-Up Summary'!D4</f>
        <v>0</v>
      </c>
      <c r="D7" s="105"/>
      <c r="E7" s="15"/>
      <c r="F7" s="15"/>
      <c r="G7" s="1"/>
      <c r="H7" s="1"/>
    </row>
    <row r="8" spans="1:10" ht="27.75" customHeight="1" x14ac:dyDescent="0.25">
      <c r="A8" s="102" t="s">
        <v>9</v>
      </c>
      <c r="B8" s="103"/>
      <c r="C8" s="106">
        <f>'Back-Up Summary'!D5</f>
        <v>0</v>
      </c>
      <c r="D8" s="106"/>
      <c r="E8" s="15"/>
      <c r="F8" s="16"/>
      <c r="G8" s="1"/>
      <c r="H8" s="1"/>
    </row>
    <row r="9" spans="1:10" ht="27" customHeight="1" x14ac:dyDescent="0.25">
      <c r="A9" s="102" t="s">
        <v>10</v>
      </c>
      <c r="B9" s="103"/>
      <c r="C9" s="106">
        <f>'Back-Up Summary'!D6</f>
        <v>0</v>
      </c>
      <c r="D9" s="106"/>
      <c r="E9" s="16"/>
      <c r="F9" s="16"/>
      <c r="G9" s="37"/>
      <c r="H9" s="37"/>
      <c r="I9" s="37"/>
      <c r="J9" s="37"/>
    </row>
    <row r="10" spans="1:10" ht="27.75" customHeight="1" x14ac:dyDescent="0.25">
      <c r="A10" s="102" t="s">
        <v>11</v>
      </c>
      <c r="B10" s="103"/>
      <c r="C10" s="104"/>
      <c r="D10" s="104"/>
      <c r="E10" s="16"/>
      <c r="F10" s="16"/>
      <c r="G10" s="100" t="s">
        <v>13</v>
      </c>
      <c r="H10" s="100"/>
      <c r="I10" s="100"/>
      <c r="J10" s="100"/>
    </row>
    <row r="11" spans="1:10" ht="42.75" customHeight="1" x14ac:dyDescent="0.25">
      <c r="A11" s="102" t="s">
        <v>19</v>
      </c>
      <c r="B11" s="103"/>
      <c r="C11" s="101">
        <f>SUM(I35,I84,I136,I188)</f>
        <v>0</v>
      </c>
      <c r="D11" s="101"/>
      <c r="E11" s="16"/>
      <c r="F11" s="16"/>
      <c r="G11" s="107" t="s">
        <v>20</v>
      </c>
      <c r="H11" s="107"/>
      <c r="I11" s="107"/>
      <c r="J11" s="107"/>
    </row>
    <row r="12" spans="1:10" ht="42.75" customHeight="1" x14ac:dyDescent="0.25">
      <c r="A12" s="92" t="s">
        <v>68</v>
      </c>
      <c r="B12" s="92"/>
      <c r="C12" s="101">
        <f>SUM(C38,C87,C139,C190)</f>
        <v>0</v>
      </c>
      <c r="D12" s="101"/>
      <c r="E12" s="16"/>
      <c r="F12" s="16"/>
      <c r="G12" s="47"/>
      <c r="H12" s="47"/>
      <c r="I12" s="47"/>
      <c r="J12" s="47"/>
    </row>
    <row r="13" spans="1:10" ht="15.75" x14ac:dyDescent="0.25">
      <c r="A13" s="17"/>
      <c r="B13" s="18"/>
      <c r="C13" s="34"/>
      <c r="D13" s="17"/>
      <c r="E13" s="17"/>
      <c r="F13" s="17"/>
      <c r="G13" s="17"/>
      <c r="H13" s="20"/>
      <c r="I13" s="15"/>
      <c r="J13" s="15"/>
    </row>
    <row r="14" spans="1:10" s="2" customFormat="1" ht="63" x14ac:dyDescent="0.25">
      <c r="A14" s="21" t="s">
        <v>0</v>
      </c>
      <c r="B14" s="21" t="s">
        <v>1</v>
      </c>
      <c r="C14" s="21" t="s">
        <v>81</v>
      </c>
      <c r="D14" s="21" t="s">
        <v>3</v>
      </c>
      <c r="E14" s="21" t="s">
        <v>2</v>
      </c>
      <c r="F14" s="21" t="s">
        <v>15</v>
      </c>
      <c r="G14" s="21" t="s">
        <v>4</v>
      </c>
      <c r="H14" s="22" t="s">
        <v>63</v>
      </c>
      <c r="I14" s="21" t="s">
        <v>64</v>
      </c>
      <c r="J14" s="21" t="s">
        <v>12</v>
      </c>
    </row>
    <row r="15" spans="1:10" ht="33" customHeight="1" x14ac:dyDescent="0.25">
      <c r="A15" s="6">
        <v>1</v>
      </c>
      <c r="B15" s="36"/>
      <c r="C15" s="8"/>
      <c r="D15" s="11"/>
      <c r="E15" s="10"/>
      <c r="F15" s="11"/>
      <c r="G15" s="45">
        <v>0</v>
      </c>
      <c r="H15" s="13">
        <f t="shared" ref="H15:H34" si="0">IFERROR(I15/G15,0)</f>
        <v>0</v>
      </c>
      <c r="I15" s="44">
        <v>0</v>
      </c>
      <c r="J15" s="14"/>
    </row>
    <row r="16" spans="1:10" ht="33" customHeight="1" x14ac:dyDescent="0.25">
      <c r="A16" s="6">
        <f>A15+1</f>
        <v>2</v>
      </c>
      <c r="B16" s="36"/>
      <c r="C16" s="8"/>
      <c r="D16" s="12"/>
      <c r="E16" s="10"/>
      <c r="F16" s="11"/>
      <c r="G16" s="45">
        <v>0</v>
      </c>
      <c r="H16" s="13">
        <f t="shared" si="0"/>
        <v>0</v>
      </c>
      <c r="I16" s="44">
        <v>0</v>
      </c>
      <c r="J16" s="14"/>
    </row>
    <row r="17" spans="1:10" ht="33" customHeight="1" x14ac:dyDescent="0.25">
      <c r="A17" s="6">
        <f t="shared" ref="A17:A34" si="1">A16+1</f>
        <v>3</v>
      </c>
      <c r="B17" s="36"/>
      <c r="C17" s="8"/>
      <c r="D17" s="12"/>
      <c r="E17" s="10"/>
      <c r="F17" s="11"/>
      <c r="G17" s="45">
        <v>0</v>
      </c>
      <c r="H17" s="13">
        <f t="shared" si="0"/>
        <v>0</v>
      </c>
      <c r="I17" s="44">
        <v>0</v>
      </c>
      <c r="J17" s="14"/>
    </row>
    <row r="18" spans="1:10" ht="33" customHeight="1" x14ac:dyDescent="0.25">
      <c r="A18" s="6">
        <f t="shared" si="1"/>
        <v>4</v>
      </c>
      <c r="B18" s="36"/>
      <c r="C18" s="8"/>
      <c r="D18" s="12"/>
      <c r="E18" s="10"/>
      <c r="F18" s="11"/>
      <c r="G18" s="45">
        <v>0</v>
      </c>
      <c r="H18" s="13">
        <f t="shared" si="0"/>
        <v>0</v>
      </c>
      <c r="I18" s="44">
        <v>0</v>
      </c>
      <c r="J18" s="14"/>
    </row>
    <row r="19" spans="1:10" ht="33" customHeight="1" x14ac:dyDescent="0.25">
      <c r="A19" s="6">
        <f t="shared" si="1"/>
        <v>5</v>
      </c>
      <c r="B19" s="36"/>
      <c r="C19" s="8"/>
      <c r="D19" s="12"/>
      <c r="E19" s="10"/>
      <c r="F19" s="11"/>
      <c r="G19" s="45">
        <v>0</v>
      </c>
      <c r="H19" s="13">
        <f t="shared" si="0"/>
        <v>0</v>
      </c>
      <c r="I19" s="44">
        <v>0</v>
      </c>
      <c r="J19" s="14"/>
    </row>
    <row r="20" spans="1:10" ht="33" customHeight="1" x14ac:dyDescent="0.25">
      <c r="A20" s="6">
        <f t="shared" si="1"/>
        <v>6</v>
      </c>
      <c r="B20" s="36"/>
      <c r="C20" s="8"/>
      <c r="D20" s="12"/>
      <c r="E20" s="10"/>
      <c r="F20" s="11"/>
      <c r="G20" s="45">
        <v>0</v>
      </c>
      <c r="H20" s="13">
        <f t="shared" si="0"/>
        <v>0</v>
      </c>
      <c r="I20" s="44">
        <v>0</v>
      </c>
      <c r="J20" s="14"/>
    </row>
    <row r="21" spans="1:10" ht="33" customHeight="1" x14ac:dyDescent="0.25">
      <c r="A21" s="6">
        <f t="shared" si="1"/>
        <v>7</v>
      </c>
      <c r="B21" s="36"/>
      <c r="C21" s="8"/>
      <c r="D21" s="12"/>
      <c r="E21" s="10"/>
      <c r="F21" s="11"/>
      <c r="G21" s="45">
        <v>0</v>
      </c>
      <c r="H21" s="13">
        <f t="shared" si="0"/>
        <v>0</v>
      </c>
      <c r="I21" s="44">
        <v>0</v>
      </c>
      <c r="J21" s="14"/>
    </row>
    <row r="22" spans="1:10" ht="33" customHeight="1" x14ac:dyDescent="0.25">
      <c r="A22" s="6">
        <f t="shared" si="1"/>
        <v>8</v>
      </c>
      <c r="B22" s="36"/>
      <c r="C22" s="8"/>
      <c r="D22" s="12"/>
      <c r="E22" s="10"/>
      <c r="F22" s="11"/>
      <c r="G22" s="45">
        <v>0</v>
      </c>
      <c r="H22" s="13">
        <f t="shared" si="0"/>
        <v>0</v>
      </c>
      <c r="I22" s="44">
        <v>0</v>
      </c>
      <c r="J22" s="14"/>
    </row>
    <row r="23" spans="1:10" ht="33" customHeight="1" x14ac:dyDescent="0.25">
      <c r="A23" s="6">
        <f t="shared" si="1"/>
        <v>9</v>
      </c>
      <c r="B23" s="36"/>
      <c r="C23" s="8"/>
      <c r="D23" s="12"/>
      <c r="E23" s="10"/>
      <c r="F23" s="11"/>
      <c r="G23" s="45">
        <v>0</v>
      </c>
      <c r="H23" s="13">
        <f t="shared" si="0"/>
        <v>0</v>
      </c>
      <c r="I23" s="44">
        <v>0</v>
      </c>
      <c r="J23" s="14"/>
    </row>
    <row r="24" spans="1:10" ht="33" customHeight="1" x14ac:dyDescent="0.25">
      <c r="A24" s="6">
        <f t="shared" si="1"/>
        <v>10</v>
      </c>
      <c r="B24" s="36"/>
      <c r="C24" s="8"/>
      <c r="D24" s="12"/>
      <c r="E24" s="10"/>
      <c r="F24" s="11"/>
      <c r="G24" s="45">
        <v>0</v>
      </c>
      <c r="H24" s="13">
        <f t="shared" si="0"/>
        <v>0</v>
      </c>
      <c r="I24" s="44">
        <v>0</v>
      </c>
      <c r="J24" s="14"/>
    </row>
    <row r="25" spans="1:10" ht="33" customHeight="1" x14ac:dyDescent="0.25">
      <c r="A25" s="6">
        <f t="shared" si="1"/>
        <v>11</v>
      </c>
      <c r="B25" s="36"/>
      <c r="C25" s="8"/>
      <c r="D25" s="12"/>
      <c r="E25" s="10"/>
      <c r="F25" s="11"/>
      <c r="G25" s="45">
        <v>0</v>
      </c>
      <c r="H25" s="13">
        <f t="shared" si="0"/>
        <v>0</v>
      </c>
      <c r="I25" s="44">
        <v>0</v>
      </c>
      <c r="J25" s="14"/>
    </row>
    <row r="26" spans="1:10" ht="33" customHeight="1" x14ac:dyDescent="0.25">
      <c r="A26" s="6">
        <f t="shared" si="1"/>
        <v>12</v>
      </c>
      <c r="B26" s="36"/>
      <c r="C26" s="8"/>
      <c r="D26" s="12"/>
      <c r="E26" s="10"/>
      <c r="F26" s="11"/>
      <c r="G26" s="45">
        <v>0</v>
      </c>
      <c r="H26" s="13">
        <f t="shared" si="0"/>
        <v>0</v>
      </c>
      <c r="I26" s="44">
        <v>0</v>
      </c>
      <c r="J26" s="14"/>
    </row>
    <row r="27" spans="1:10" ht="33" customHeight="1" x14ac:dyDescent="0.25">
      <c r="A27" s="6">
        <f t="shared" si="1"/>
        <v>13</v>
      </c>
      <c r="B27" s="36"/>
      <c r="C27" s="8"/>
      <c r="D27" s="12"/>
      <c r="E27" s="10"/>
      <c r="F27" s="11"/>
      <c r="G27" s="45">
        <v>0</v>
      </c>
      <c r="H27" s="13">
        <f t="shared" si="0"/>
        <v>0</v>
      </c>
      <c r="I27" s="44">
        <v>0</v>
      </c>
      <c r="J27" s="14"/>
    </row>
    <row r="28" spans="1:10" ht="33" customHeight="1" x14ac:dyDescent="0.25">
      <c r="A28" s="6">
        <f t="shared" si="1"/>
        <v>14</v>
      </c>
      <c r="B28" s="36"/>
      <c r="C28" s="8"/>
      <c r="D28" s="12"/>
      <c r="E28" s="10"/>
      <c r="F28" s="11"/>
      <c r="G28" s="45">
        <v>0</v>
      </c>
      <c r="H28" s="13">
        <f t="shared" si="0"/>
        <v>0</v>
      </c>
      <c r="I28" s="44">
        <v>0</v>
      </c>
      <c r="J28" s="14"/>
    </row>
    <row r="29" spans="1:10" ht="33" customHeight="1" x14ac:dyDescent="0.25">
      <c r="A29" s="6">
        <f t="shared" si="1"/>
        <v>15</v>
      </c>
      <c r="B29" s="36"/>
      <c r="C29" s="8"/>
      <c r="D29" s="12"/>
      <c r="E29" s="10"/>
      <c r="F29" s="11"/>
      <c r="G29" s="45">
        <v>0</v>
      </c>
      <c r="H29" s="13">
        <f t="shared" si="0"/>
        <v>0</v>
      </c>
      <c r="I29" s="44">
        <v>0</v>
      </c>
      <c r="J29" s="14"/>
    </row>
    <row r="30" spans="1:10" ht="33" customHeight="1" x14ac:dyDescent="0.25">
      <c r="A30" s="6">
        <f t="shared" si="1"/>
        <v>16</v>
      </c>
      <c r="B30" s="36"/>
      <c r="C30" s="8"/>
      <c r="D30" s="12"/>
      <c r="E30" s="10"/>
      <c r="F30" s="11"/>
      <c r="G30" s="45">
        <v>0</v>
      </c>
      <c r="H30" s="13">
        <f t="shared" si="0"/>
        <v>0</v>
      </c>
      <c r="I30" s="44">
        <v>0</v>
      </c>
      <c r="J30" s="14"/>
    </row>
    <row r="31" spans="1:10" ht="33" customHeight="1" x14ac:dyDescent="0.25">
      <c r="A31" s="6">
        <f t="shared" si="1"/>
        <v>17</v>
      </c>
      <c r="B31" s="36"/>
      <c r="C31" s="8"/>
      <c r="D31" s="12"/>
      <c r="E31" s="10"/>
      <c r="F31" s="11"/>
      <c r="G31" s="45">
        <v>0</v>
      </c>
      <c r="H31" s="13">
        <f t="shared" si="0"/>
        <v>0</v>
      </c>
      <c r="I31" s="44">
        <v>0</v>
      </c>
      <c r="J31" s="14"/>
    </row>
    <row r="32" spans="1:10" ht="33" customHeight="1" x14ac:dyDescent="0.25">
      <c r="A32" s="6">
        <f t="shared" si="1"/>
        <v>18</v>
      </c>
      <c r="B32" s="36"/>
      <c r="C32" s="8"/>
      <c r="D32" s="12"/>
      <c r="E32" s="10"/>
      <c r="F32" s="11"/>
      <c r="G32" s="45">
        <v>0</v>
      </c>
      <c r="H32" s="13">
        <f t="shared" si="0"/>
        <v>0</v>
      </c>
      <c r="I32" s="44">
        <v>0</v>
      </c>
      <c r="J32" s="14"/>
    </row>
    <row r="33" spans="1:10" ht="33" customHeight="1" x14ac:dyDescent="0.25">
      <c r="A33" s="6">
        <f t="shared" si="1"/>
        <v>19</v>
      </c>
      <c r="B33" s="36"/>
      <c r="C33" s="8"/>
      <c r="D33" s="12"/>
      <c r="E33" s="10"/>
      <c r="F33" s="11"/>
      <c r="G33" s="45">
        <v>0</v>
      </c>
      <c r="H33" s="13">
        <f t="shared" si="0"/>
        <v>0</v>
      </c>
      <c r="I33" s="44">
        <v>0</v>
      </c>
      <c r="J33" s="14"/>
    </row>
    <row r="34" spans="1:10" ht="33" customHeight="1" x14ac:dyDescent="0.25">
      <c r="A34" s="6">
        <f t="shared" si="1"/>
        <v>20</v>
      </c>
      <c r="B34" s="36"/>
      <c r="C34" s="8"/>
      <c r="D34" s="12"/>
      <c r="E34" s="10"/>
      <c r="F34" s="11"/>
      <c r="G34" s="45">
        <v>0</v>
      </c>
      <c r="H34" s="13">
        <f t="shared" si="0"/>
        <v>0</v>
      </c>
      <c r="I34" s="44">
        <v>0</v>
      </c>
      <c r="J34" s="14"/>
    </row>
    <row r="35" spans="1:10" x14ac:dyDescent="0.25">
      <c r="F35" s="5"/>
      <c r="G35" s="96" t="s">
        <v>14</v>
      </c>
      <c r="H35" s="96"/>
      <c r="I35" s="7">
        <f>SUM(I15:I34)</f>
        <v>0</v>
      </c>
    </row>
    <row r="36" spans="1:10" x14ac:dyDescent="0.25">
      <c r="F36" s="5"/>
      <c r="G36" s="96"/>
      <c r="H36" s="96"/>
      <c r="I36" s="7"/>
    </row>
    <row r="37" spans="1:10" x14ac:dyDescent="0.25">
      <c r="F37" s="5"/>
      <c r="G37" s="23"/>
      <c r="H37" s="23"/>
      <c r="I37" s="7"/>
    </row>
    <row r="38" spans="1:10" x14ac:dyDescent="0.25">
      <c r="A38" s="56" t="s">
        <v>72</v>
      </c>
      <c r="B38" s="57"/>
      <c r="C38" s="58">
        <f>SUM(C39:C40)</f>
        <v>0</v>
      </c>
      <c r="F38" s="5"/>
      <c r="G38" s="23"/>
      <c r="H38" s="23"/>
      <c r="I38" s="7"/>
    </row>
    <row r="39" spans="1:10" x14ac:dyDescent="0.25">
      <c r="A39" s="99" t="s">
        <v>73</v>
      </c>
      <c r="B39" s="99"/>
      <c r="C39" s="59">
        <f>SUMIF(Table124[Expense Type], "Indirect Costs", Table124[Amount 
Paid by MoHIP]
)</f>
        <v>0</v>
      </c>
      <c r="F39" s="5"/>
      <c r="G39" s="23"/>
      <c r="H39" s="23"/>
      <c r="I39" s="7"/>
    </row>
    <row r="40" spans="1:10" x14ac:dyDescent="0.25">
      <c r="A40" s="99" t="s">
        <v>74</v>
      </c>
      <c r="B40" s="99"/>
      <c r="C40" s="59">
        <f>SUMIF(Table124[Expense Type], "Administration", Table124[Amount 
Paid by MoHIP])</f>
        <v>0</v>
      </c>
      <c r="F40" s="5"/>
      <c r="G40" s="23"/>
      <c r="H40" s="23"/>
      <c r="I40" s="7"/>
    </row>
    <row r="41" spans="1:10" x14ac:dyDescent="0.25">
      <c r="F41" s="5"/>
      <c r="G41" s="23"/>
      <c r="H41" s="23"/>
      <c r="I41" s="7"/>
    </row>
    <row r="42" spans="1:10" x14ac:dyDescent="0.25">
      <c r="F42" s="5"/>
      <c r="G42" s="23"/>
      <c r="H42" s="23"/>
      <c r="I42" s="7"/>
    </row>
    <row r="43" spans="1:10" x14ac:dyDescent="0.25">
      <c r="F43" s="5"/>
      <c r="G43" s="23"/>
      <c r="H43" s="23"/>
      <c r="I43" s="7"/>
    </row>
    <row r="44" spans="1:10" x14ac:dyDescent="0.25">
      <c r="F44" s="5"/>
      <c r="G44" s="23"/>
      <c r="H44" s="23"/>
      <c r="I44" s="7"/>
    </row>
    <row r="45" spans="1:10" x14ac:dyDescent="0.25">
      <c r="F45" s="5"/>
      <c r="G45" s="23"/>
      <c r="H45" s="23"/>
      <c r="I45" s="7"/>
    </row>
    <row r="46" spans="1:10" x14ac:dyDescent="0.25">
      <c r="F46" s="5"/>
      <c r="G46" s="23"/>
      <c r="H46" s="23"/>
      <c r="I46" s="7"/>
    </row>
    <row r="47" spans="1:10" x14ac:dyDescent="0.25">
      <c r="F47" s="5"/>
      <c r="G47" s="23"/>
      <c r="H47" s="23"/>
      <c r="I47" s="7"/>
    </row>
    <row r="48" spans="1:10" x14ac:dyDescent="0.25">
      <c r="F48" s="5"/>
      <c r="G48" s="23"/>
      <c r="H48" s="23"/>
      <c r="I48" s="7"/>
    </row>
    <row r="49" spans="1:10" x14ac:dyDescent="0.25">
      <c r="F49" s="5"/>
      <c r="G49" s="23"/>
      <c r="H49" s="23"/>
      <c r="I49" s="7"/>
    </row>
    <row r="50" spans="1:10" x14ac:dyDescent="0.25">
      <c r="F50" s="5"/>
      <c r="G50" s="23"/>
      <c r="H50" s="23"/>
      <c r="I50" s="7"/>
    </row>
    <row r="51" spans="1:10" x14ac:dyDescent="0.25">
      <c r="F51" s="5"/>
      <c r="G51" s="23"/>
      <c r="H51" s="23"/>
      <c r="I51" s="7"/>
    </row>
    <row r="52" spans="1:10" x14ac:dyDescent="0.25">
      <c r="F52" s="5"/>
      <c r="G52" s="23"/>
      <c r="H52" s="23"/>
      <c r="I52" s="7"/>
    </row>
    <row r="53" spans="1:10" x14ac:dyDescent="0.25">
      <c r="F53" s="5"/>
      <c r="G53" s="23"/>
      <c r="H53" s="23"/>
      <c r="I53" s="7"/>
    </row>
    <row r="54" spans="1:10" x14ac:dyDescent="0.25">
      <c r="F54" s="5"/>
      <c r="G54" s="23"/>
      <c r="H54" s="23"/>
      <c r="I54" s="7"/>
    </row>
    <row r="55" spans="1:10" ht="15.75" customHeight="1" x14ac:dyDescent="0.25">
      <c r="F55" s="5"/>
      <c r="G55" s="23"/>
      <c r="H55" s="23"/>
      <c r="I55" s="7"/>
    </row>
    <row r="56" spans="1:10" x14ac:dyDescent="0.25">
      <c r="F56" s="5"/>
      <c r="G56" s="23"/>
      <c r="H56" s="23"/>
      <c r="I56" s="7"/>
    </row>
    <row r="57" spans="1:10" ht="15.75" customHeight="1" x14ac:dyDescent="0.25"/>
    <row r="58" spans="1:10" ht="27.75" customHeight="1" x14ac:dyDescent="0.25">
      <c r="A58" s="92" t="s">
        <v>8</v>
      </c>
      <c r="B58" s="92"/>
      <c r="C58" s="97">
        <f>C7</f>
        <v>0</v>
      </c>
      <c r="D58" s="97"/>
      <c r="E58" s="15"/>
      <c r="F58" s="15"/>
      <c r="G58" s="35"/>
      <c r="H58" s="35"/>
      <c r="I58" s="35"/>
      <c r="J58" s="35"/>
    </row>
    <row r="59" spans="1:10" ht="27.75" customHeight="1" x14ac:dyDescent="0.25">
      <c r="A59" s="92" t="s">
        <v>9</v>
      </c>
      <c r="B59" s="92"/>
      <c r="C59" s="98">
        <f>C8</f>
        <v>0</v>
      </c>
      <c r="D59" s="98"/>
      <c r="E59" s="15"/>
      <c r="F59" s="16"/>
      <c r="G59" s="16"/>
      <c r="H59" s="16"/>
      <c r="I59" s="16"/>
      <c r="J59" s="16"/>
    </row>
    <row r="60" spans="1:10" ht="27.75" customHeight="1" x14ac:dyDescent="0.25">
      <c r="A60" s="92" t="s">
        <v>10</v>
      </c>
      <c r="B60" s="92"/>
      <c r="C60" s="98">
        <f>C9</f>
        <v>0</v>
      </c>
      <c r="D60" s="98"/>
      <c r="E60" s="16"/>
      <c r="F60" s="16"/>
      <c r="G60" s="16"/>
      <c r="H60" s="16"/>
      <c r="I60" s="16"/>
      <c r="J60" s="16"/>
    </row>
    <row r="61" spans="1:10" ht="27" customHeight="1" x14ac:dyDescent="0.25">
      <c r="A61" s="92" t="s">
        <v>11</v>
      </c>
      <c r="B61" s="92"/>
      <c r="C61" s="97">
        <f>C10</f>
        <v>0</v>
      </c>
      <c r="D61" s="98"/>
      <c r="E61" s="16"/>
      <c r="F61" s="16"/>
      <c r="G61" s="16"/>
      <c r="H61" s="16"/>
      <c r="I61" s="16"/>
      <c r="J61" s="16"/>
    </row>
    <row r="62" spans="1:10" ht="18" customHeight="1" x14ac:dyDescent="0.25">
      <c r="A62" s="94"/>
      <c r="B62" s="94"/>
      <c r="C62" s="95"/>
      <c r="D62" s="95"/>
      <c r="E62" s="16"/>
      <c r="F62" s="16"/>
      <c r="G62" s="16"/>
      <c r="H62" s="16"/>
      <c r="I62" s="15"/>
      <c r="J62" s="15"/>
    </row>
    <row r="63" spans="1:10" ht="63" x14ac:dyDescent="0.25">
      <c r="A63" s="21" t="s">
        <v>0</v>
      </c>
      <c r="B63" s="21" t="s">
        <v>1</v>
      </c>
      <c r="C63" s="21" t="s">
        <v>81</v>
      </c>
      <c r="D63" s="21" t="s">
        <v>3</v>
      </c>
      <c r="E63" s="21" t="s">
        <v>2</v>
      </c>
      <c r="F63" s="21" t="s">
        <v>15</v>
      </c>
      <c r="G63" s="21" t="s">
        <v>4</v>
      </c>
      <c r="H63" s="22" t="s">
        <v>63</v>
      </c>
      <c r="I63" s="21" t="s">
        <v>64</v>
      </c>
      <c r="J63" s="21" t="s">
        <v>12</v>
      </c>
    </row>
    <row r="64" spans="1:10" ht="33.75" customHeight="1" x14ac:dyDescent="0.25">
      <c r="A64" s="6">
        <v>21</v>
      </c>
      <c r="B64" s="36"/>
      <c r="C64" s="8"/>
      <c r="D64" s="11"/>
      <c r="E64" s="10"/>
      <c r="F64" s="11"/>
      <c r="G64" s="45">
        <v>0</v>
      </c>
      <c r="H64" s="13">
        <f t="shared" ref="H64:H83" si="2">IFERROR(I64/G64,0)</f>
        <v>0</v>
      </c>
      <c r="I64" s="44">
        <v>0</v>
      </c>
      <c r="J64" s="14"/>
    </row>
    <row r="65" spans="1:10" ht="33.75" customHeight="1" x14ac:dyDescent="0.25">
      <c r="A65" s="6">
        <v>22</v>
      </c>
      <c r="B65" s="36"/>
      <c r="C65" s="8"/>
      <c r="D65" s="12"/>
      <c r="E65" s="10"/>
      <c r="F65" s="11"/>
      <c r="G65" s="45">
        <v>0</v>
      </c>
      <c r="H65" s="13">
        <f t="shared" si="2"/>
        <v>0</v>
      </c>
      <c r="I65" s="44">
        <v>0</v>
      </c>
      <c r="J65" s="14"/>
    </row>
    <row r="66" spans="1:10" ht="33.75" customHeight="1" x14ac:dyDescent="0.25">
      <c r="A66" s="6">
        <v>23</v>
      </c>
      <c r="B66" s="36"/>
      <c r="C66" s="8"/>
      <c r="D66" s="11"/>
      <c r="E66" s="10"/>
      <c r="F66" s="11"/>
      <c r="G66" s="45">
        <v>0</v>
      </c>
      <c r="H66" s="13">
        <f t="shared" si="2"/>
        <v>0</v>
      </c>
      <c r="I66" s="44">
        <v>0</v>
      </c>
      <c r="J66" s="14"/>
    </row>
    <row r="67" spans="1:10" ht="33.75" customHeight="1" x14ac:dyDescent="0.25">
      <c r="A67" s="6">
        <f t="shared" ref="A67:A83" si="3">A66+1</f>
        <v>24</v>
      </c>
      <c r="B67" s="36"/>
      <c r="C67" s="8"/>
      <c r="D67" s="12"/>
      <c r="E67" s="10"/>
      <c r="F67" s="11"/>
      <c r="G67" s="45">
        <v>0</v>
      </c>
      <c r="H67" s="13">
        <f t="shared" si="2"/>
        <v>0</v>
      </c>
      <c r="I67" s="44">
        <v>0</v>
      </c>
      <c r="J67" s="14"/>
    </row>
    <row r="68" spans="1:10" ht="33.75" customHeight="1" x14ac:dyDescent="0.25">
      <c r="A68" s="6">
        <f t="shared" si="3"/>
        <v>25</v>
      </c>
      <c r="B68" s="36"/>
      <c r="C68" s="8"/>
      <c r="D68" s="11"/>
      <c r="E68" s="10"/>
      <c r="F68" s="11"/>
      <c r="G68" s="45">
        <v>0</v>
      </c>
      <c r="H68" s="13">
        <f t="shared" si="2"/>
        <v>0</v>
      </c>
      <c r="I68" s="44">
        <v>0</v>
      </c>
      <c r="J68" s="14"/>
    </row>
    <row r="69" spans="1:10" ht="33.75" customHeight="1" x14ac:dyDescent="0.25">
      <c r="A69" s="6">
        <f t="shared" si="3"/>
        <v>26</v>
      </c>
      <c r="B69" s="36"/>
      <c r="C69" s="8"/>
      <c r="D69" s="12"/>
      <c r="E69" s="10"/>
      <c r="F69" s="11"/>
      <c r="G69" s="45">
        <v>0</v>
      </c>
      <c r="H69" s="13">
        <f t="shared" si="2"/>
        <v>0</v>
      </c>
      <c r="I69" s="44">
        <v>0</v>
      </c>
      <c r="J69" s="14"/>
    </row>
    <row r="70" spans="1:10" ht="33.75" customHeight="1" x14ac:dyDescent="0.25">
      <c r="A70" s="6">
        <f t="shared" si="3"/>
        <v>27</v>
      </c>
      <c r="B70" s="36"/>
      <c r="C70" s="8"/>
      <c r="D70" s="11"/>
      <c r="E70" s="10"/>
      <c r="F70" s="11"/>
      <c r="G70" s="45">
        <v>0</v>
      </c>
      <c r="H70" s="13">
        <f t="shared" si="2"/>
        <v>0</v>
      </c>
      <c r="I70" s="44">
        <v>0</v>
      </c>
      <c r="J70" s="14"/>
    </row>
    <row r="71" spans="1:10" ht="33.75" customHeight="1" x14ac:dyDescent="0.25">
      <c r="A71" s="6">
        <f t="shared" si="3"/>
        <v>28</v>
      </c>
      <c r="B71" s="36"/>
      <c r="C71" s="8"/>
      <c r="D71" s="12"/>
      <c r="E71" s="10"/>
      <c r="F71" s="11"/>
      <c r="G71" s="45">
        <v>0</v>
      </c>
      <c r="H71" s="13">
        <f t="shared" si="2"/>
        <v>0</v>
      </c>
      <c r="I71" s="44">
        <v>0</v>
      </c>
      <c r="J71" s="14"/>
    </row>
    <row r="72" spans="1:10" ht="33.75" customHeight="1" x14ac:dyDescent="0.25">
      <c r="A72" s="6">
        <f t="shared" si="3"/>
        <v>29</v>
      </c>
      <c r="B72" s="36"/>
      <c r="C72" s="8"/>
      <c r="D72" s="11"/>
      <c r="E72" s="10"/>
      <c r="F72" s="11"/>
      <c r="G72" s="45">
        <v>0</v>
      </c>
      <c r="H72" s="13">
        <f t="shared" si="2"/>
        <v>0</v>
      </c>
      <c r="I72" s="44">
        <v>0</v>
      </c>
      <c r="J72" s="14"/>
    </row>
    <row r="73" spans="1:10" ht="33.75" customHeight="1" x14ac:dyDescent="0.25">
      <c r="A73" s="6">
        <f t="shared" si="3"/>
        <v>30</v>
      </c>
      <c r="B73" s="36"/>
      <c r="C73" s="8"/>
      <c r="D73" s="12"/>
      <c r="E73" s="10"/>
      <c r="F73" s="11"/>
      <c r="G73" s="45">
        <v>0</v>
      </c>
      <c r="H73" s="13">
        <f t="shared" si="2"/>
        <v>0</v>
      </c>
      <c r="I73" s="44">
        <v>0</v>
      </c>
      <c r="J73" s="14"/>
    </row>
    <row r="74" spans="1:10" ht="33.75" customHeight="1" x14ac:dyDescent="0.25">
      <c r="A74" s="6">
        <f t="shared" si="3"/>
        <v>31</v>
      </c>
      <c r="B74" s="36"/>
      <c r="C74" s="8"/>
      <c r="D74" s="11"/>
      <c r="E74" s="10"/>
      <c r="F74" s="11"/>
      <c r="G74" s="45">
        <v>0</v>
      </c>
      <c r="H74" s="13">
        <f t="shared" si="2"/>
        <v>0</v>
      </c>
      <c r="I74" s="44">
        <v>0</v>
      </c>
      <c r="J74" s="14"/>
    </row>
    <row r="75" spans="1:10" ht="33.75" customHeight="1" x14ac:dyDescent="0.25">
      <c r="A75" s="6">
        <f t="shared" si="3"/>
        <v>32</v>
      </c>
      <c r="B75" s="36"/>
      <c r="C75" s="8"/>
      <c r="D75" s="12"/>
      <c r="E75" s="10"/>
      <c r="F75" s="11"/>
      <c r="G75" s="45">
        <v>0</v>
      </c>
      <c r="H75" s="13">
        <f t="shared" si="2"/>
        <v>0</v>
      </c>
      <c r="I75" s="44">
        <v>0</v>
      </c>
      <c r="J75" s="14"/>
    </row>
    <row r="76" spans="1:10" ht="33.75" customHeight="1" x14ac:dyDescent="0.25">
      <c r="A76" s="6">
        <f t="shared" si="3"/>
        <v>33</v>
      </c>
      <c r="B76" s="36"/>
      <c r="C76" s="8"/>
      <c r="D76" s="11"/>
      <c r="E76" s="10"/>
      <c r="F76" s="11"/>
      <c r="G76" s="45">
        <v>0</v>
      </c>
      <c r="H76" s="13">
        <f t="shared" si="2"/>
        <v>0</v>
      </c>
      <c r="I76" s="44">
        <v>0</v>
      </c>
      <c r="J76" s="14"/>
    </row>
    <row r="77" spans="1:10" ht="33.75" customHeight="1" x14ac:dyDescent="0.25">
      <c r="A77" s="6">
        <f t="shared" si="3"/>
        <v>34</v>
      </c>
      <c r="B77" s="36"/>
      <c r="C77" s="8"/>
      <c r="D77" s="12"/>
      <c r="E77" s="10"/>
      <c r="F77" s="11"/>
      <c r="G77" s="45">
        <v>0</v>
      </c>
      <c r="H77" s="13">
        <f t="shared" si="2"/>
        <v>0</v>
      </c>
      <c r="I77" s="44"/>
      <c r="J77" s="14"/>
    </row>
    <row r="78" spans="1:10" ht="33.75" customHeight="1" x14ac:dyDescent="0.25">
      <c r="A78" s="6">
        <f t="shared" si="3"/>
        <v>35</v>
      </c>
      <c r="B78" s="36"/>
      <c r="C78" s="8"/>
      <c r="D78" s="11"/>
      <c r="E78" s="10"/>
      <c r="F78" s="11"/>
      <c r="G78" s="45">
        <v>0</v>
      </c>
      <c r="H78" s="13">
        <f t="shared" si="2"/>
        <v>0</v>
      </c>
      <c r="I78" s="44">
        <v>0</v>
      </c>
      <c r="J78" s="14"/>
    </row>
    <row r="79" spans="1:10" ht="33.75" customHeight="1" x14ac:dyDescent="0.25">
      <c r="A79" s="6">
        <f t="shared" si="3"/>
        <v>36</v>
      </c>
      <c r="B79" s="36"/>
      <c r="C79" s="8"/>
      <c r="D79" s="12"/>
      <c r="E79" s="10"/>
      <c r="F79" s="11"/>
      <c r="G79" s="45">
        <v>0</v>
      </c>
      <c r="H79" s="13">
        <f t="shared" si="2"/>
        <v>0</v>
      </c>
      <c r="I79" s="44">
        <v>0</v>
      </c>
      <c r="J79" s="14"/>
    </row>
    <row r="80" spans="1:10" ht="33.75" customHeight="1" x14ac:dyDescent="0.25">
      <c r="A80" s="6">
        <f t="shared" si="3"/>
        <v>37</v>
      </c>
      <c r="B80" s="36"/>
      <c r="C80" s="8"/>
      <c r="D80" s="11"/>
      <c r="E80" s="10"/>
      <c r="F80" s="11"/>
      <c r="G80" s="45">
        <v>0</v>
      </c>
      <c r="H80" s="13">
        <f t="shared" si="2"/>
        <v>0</v>
      </c>
      <c r="I80" s="44">
        <v>0</v>
      </c>
      <c r="J80" s="14"/>
    </row>
    <row r="81" spans="1:10" ht="33.75" customHeight="1" x14ac:dyDescent="0.25">
      <c r="A81" s="6">
        <f t="shared" si="3"/>
        <v>38</v>
      </c>
      <c r="B81" s="36"/>
      <c r="C81" s="8"/>
      <c r="D81" s="12"/>
      <c r="E81" s="10"/>
      <c r="F81" s="11"/>
      <c r="G81" s="45">
        <v>0</v>
      </c>
      <c r="H81" s="13">
        <f t="shared" si="2"/>
        <v>0</v>
      </c>
      <c r="I81" s="44">
        <v>0</v>
      </c>
      <c r="J81" s="14"/>
    </row>
    <row r="82" spans="1:10" ht="33.75" customHeight="1" x14ac:dyDescent="0.25">
      <c r="A82" s="6">
        <f t="shared" si="3"/>
        <v>39</v>
      </c>
      <c r="B82" s="36"/>
      <c r="C82" s="8"/>
      <c r="D82" s="11"/>
      <c r="E82" s="10"/>
      <c r="F82" s="11"/>
      <c r="G82" s="45">
        <v>0</v>
      </c>
      <c r="H82" s="13">
        <f t="shared" si="2"/>
        <v>0</v>
      </c>
      <c r="I82" s="44">
        <v>0</v>
      </c>
      <c r="J82" s="14"/>
    </row>
    <row r="83" spans="1:10" ht="33.75" customHeight="1" x14ac:dyDescent="0.25">
      <c r="A83" s="6">
        <f t="shared" si="3"/>
        <v>40</v>
      </c>
      <c r="B83" s="36"/>
      <c r="C83" s="8"/>
      <c r="D83" s="12"/>
      <c r="E83" s="10"/>
      <c r="F83" s="11"/>
      <c r="G83" s="45">
        <v>0</v>
      </c>
      <c r="H83" s="13">
        <f t="shared" si="2"/>
        <v>0</v>
      </c>
      <c r="I83" s="44">
        <v>0</v>
      </c>
      <c r="J83" s="14"/>
    </row>
    <row r="84" spans="1:10" x14ac:dyDescent="0.25">
      <c r="F84" s="5"/>
      <c r="G84" s="96" t="s">
        <v>16</v>
      </c>
      <c r="H84" s="96"/>
      <c r="I84" s="7">
        <f>SUM(I64:I83)</f>
        <v>0</v>
      </c>
    </row>
    <row r="85" spans="1:10" x14ac:dyDescent="0.25">
      <c r="F85" s="5"/>
      <c r="G85" s="96"/>
      <c r="H85" s="96"/>
      <c r="I85" s="7"/>
    </row>
    <row r="86" spans="1:10" x14ac:dyDescent="0.25">
      <c r="F86" s="5"/>
      <c r="G86" s="23"/>
      <c r="H86" s="23"/>
      <c r="I86" s="7"/>
    </row>
    <row r="87" spans="1:10" x14ac:dyDescent="0.25">
      <c r="A87" s="56" t="s">
        <v>75</v>
      </c>
      <c r="B87" s="57"/>
      <c r="C87" s="58">
        <f>SUM(C88:C89)</f>
        <v>0</v>
      </c>
      <c r="F87" s="5"/>
      <c r="G87" s="23"/>
      <c r="H87" s="23"/>
      <c r="I87" s="7"/>
    </row>
    <row r="88" spans="1:10" x14ac:dyDescent="0.25">
      <c r="A88" s="99" t="s">
        <v>73</v>
      </c>
      <c r="B88" s="99"/>
      <c r="C88" s="59">
        <f>SUMIF(Table1426[Expense Type], "Indirect Costs", Table1426[Amount 
Paid by MoHIP])</f>
        <v>0</v>
      </c>
      <c r="F88" s="5"/>
      <c r="G88" s="23"/>
      <c r="H88" s="23"/>
      <c r="I88" s="7"/>
    </row>
    <row r="89" spans="1:10" x14ac:dyDescent="0.25">
      <c r="A89" s="99" t="s">
        <v>74</v>
      </c>
      <c r="B89" s="99"/>
      <c r="C89" s="59">
        <f>SUMIF(Table1426[Expense Type], "Administration", Table1426[Amount 
Paid by MoHIP])</f>
        <v>0</v>
      </c>
      <c r="F89" s="5"/>
      <c r="G89" s="23"/>
      <c r="H89" s="23"/>
      <c r="I89" s="7"/>
    </row>
    <row r="90" spans="1:10" x14ac:dyDescent="0.25">
      <c r="F90" s="5"/>
      <c r="G90" s="23"/>
      <c r="H90" s="23"/>
      <c r="I90" s="7"/>
    </row>
    <row r="91" spans="1:10" x14ac:dyDescent="0.25">
      <c r="F91" s="5"/>
      <c r="G91" s="23"/>
      <c r="H91" s="23"/>
      <c r="I91" s="7"/>
    </row>
    <row r="92" spans="1:10" x14ac:dyDescent="0.25">
      <c r="F92" s="5"/>
      <c r="G92" s="23"/>
      <c r="H92" s="23"/>
      <c r="I92" s="7"/>
    </row>
    <row r="93" spans="1:10" x14ac:dyDescent="0.25">
      <c r="F93" s="5"/>
      <c r="G93" s="23"/>
      <c r="H93" s="23"/>
      <c r="I93" s="7"/>
    </row>
    <row r="94" spans="1:10" x14ac:dyDescent="0.25">
      <c r="F94" s="5"/>
      <c r="G94" s="23"/>
      <c r="H94" s="23"/>
      <c r="I94" s="7"/>
    </row>
    <row r="95" spans="1:10" x14ac:dyDescent="0.25">
      <c r="F95" s="5"/>
      <c r="G95" s="23"/>
      <c r="H95" s="23"/>
      <c r="I95" s="7"/>
    </row>
    <row r="96" spans="1:10" x14ac:dyDescent="0.25">
      <c r="F96" s="5"/>
      <c r="G96" s="23"/>
      <c r="H96" s="23"/>
      <c r="I96" s="7"/>
    </row>
    <row r="97" spans="1:10" x14ac:dyDescent="0.25">
      <c r="F97" s="5"/>
      <c r="G97" s="23"/>
      <c r="H97" s="23"/>
      <c r="I97" s="7"/>
    </row>
    <row r="98" spans="1:10" x14ac:dyDescent="0.25">
      <c r="F98" s="5"/>
      <c r="G98" s="23"/>
      <c r="H98" s="23"/>
      <c r="I98" s="7"/>
    </row>
    <row r="99" spans="1:10" x14ac:dyDescent="0.25">
      <c r="F99" s="5"/>
      <c r="G99" s="23"/>
      <c r="H99" s="23"/>
      <c r="I99" s="7"/>
    </row>
    <row r="100" spans="1:10" x14ac:dyDescent="0.25">
      <c r="F100" s="5"/>
      <c r="G100" s="23"/>
      <c r="H100" s="23"/>
      <c r="I100" s="7"/>
    </row>
    <row r="101" spans="1:10" x14ac:dyDescent="0.25">
      <c r="F101" s="5"/>
      <c r="G101" s="23"/>
      <c r="H101" s="23"/>
      <c r="I101" s="7"/>
    </row>
    <row r="102" spans="1:10" x14ac:dyDescent="0.25">
      <c r="F102" s="5"/>
      <c r="G102" s="23"/>
      <c r="H102" s="23"/>
      <c r="I102" s="7"/>
    </row>
    <row r="103" spans="1:10" x14ac:dyDescent="0.25">
      <c r="F103" s="5"/>
      <c r="G103" s="23"/>
      <c r="H103" s="23"/>
      <c r="I103" s="7"/>
    </row>
    <row r="104" spans="1:10" x14ac:dyDescent="0.25">
      <c r="F104" s="5"/>
      <c r="G104" s="23"/>
      <c r="H104" s="23"/>
      <c r="I104" s="7"/>
    </row>
    <row r="105" spans="1:10" x14ac:dyDescent="0.25">
      <c r="F105" s="5"/>
      <c r="G105" s="23"/>
      <c r="H105" s="23"/>
      <c r="I105" s="7"/>
    </row>
    <row r="106" spans="1:10" x14ac:dyDescent="0.25">
      <c r="F106" s="5"/>
      <c r="G106" s="23"/>
      <c r="H106" s="23"/>
      <c r="I106" s="7"/>
    </row>
    <row r="107" spans="1:10" x14ac:dyDescent="0.25">
      <c r="F107" s="5"/>
      <c r="G107" s="23"/>
      <c r="H107" s="23"/>
      <c r="I107" s="7"/>
    </row>
    <row r="108" spans="1:10" x14ac:dyDescent="0.25">
      <c r="F108" s="5"/>
      <c r="G108" s="23"/>
      <c r="H108" s="23"/>
      <c r="I108" s="7"/>
    </row>
    <row r="110" spans="1:10" ht="27.75" customHeight="1" x14ac:dyDescent="0.25">
      <c r="A110" s="92" t="s">
        <v>8</v>
      </c>
      <c r="B110" s="92"/>
      <c r="C110" s="97">
        <f>C7</f>
        <v>0</v>
      </c>
      <c r="D110" s="97"/>
      <c r="E110" s="15"/>
      <c r="F110" s="15"/>
      <c r="G110" s="35"/>
      <c r="H110" s="35"/>
      <c r="I110" s="35"/>
      <c r="J110" s="35"/>
    </row>
    <row r="111" spans="1:10" ht="27.75" customHeight="1" x14ac:dyDescent="0.25">
      <c r="A111" s="92" t="s">
        <v>9</v>
      </c>
      <c r="B111" s="92"/>
      <c r="C111" s="97">
        <f>C8</f>
        <v>0</v>
      </c>
      <c r="D111" s="97"/>
      <c r="E111" s="15"/>
      <c r="F111" s="16"/>
      <c r="G111" s="16"/>
      <c r="H111" s="16"/>
      <c r="I111" s="16"/>
      <c r="J111" s="16"/>
    </row>
    <row r="112" spans="1:10" ht="27.75" customHeight="1" x14ac:dyDescent="0.25">
      <c r="A112" s="92" t="s">
        <v>10</v>
      </c>
      <c r="B112" s="92"/>
      <c r="C112" s="97">
        <f>C9</f>
        <v>0</v>
      </c>
      <c r="D112" s="97"/>
      <c r="E112" s="16"/>
      <c r="F112" s="16"/>
      <c r="G112" s="16"/>
      <c r="H112" s="16"/>
      <c r="I112" s="16"/>
      <c r="J112" s="16"/>
    </row>
    <row r="113" spans="1:10" ht="27" customHeight="1" x14ac:dyDescent="0.25">
      <c r="A113" s="92" t="s">
        <v>11</v>
      </c>
      <c r="B113" s="92"/>
      <c r="C113" s="97">
        <f>C10</f>
        <v>0</v>
      </c>
      <c r="D113" s="97"/>
      <c r="E113" s="16"/>
      <c r="F113" s="16"/>
      <c r="G113" s="16"/>
      <c r="H113" s="16"/>
      <c r="I113" s="16"/>
      <c r="J113" s="16"/>
    </row>
    <row r="114" spans="1:10" ht="18" customHeight="1" x14ac:dyDescent="0.25">
      <c r="A114" s="94"/>
      <c r="B114" s="94"/>
      <c r="C114" s="95"/>
      <c r="D114" s="95"/>
      <c r="E114" s="16"/>
      <c r="F114" s="16"/>
      <c r="G114" s="16"/>
      <c r="H114" s="16"/>
      <c r="I114" s="15"/>
      <c r="J114" s="15"/>
    </row>
    <row r="115" spans="1:10" ht="56.25" customHeight="1" x14ac:dyDescent="0.25">
      <c r="A115" s="21" t="s">
        <v>0</v>
      </c>
      <c r="B115" s="21" t="s">
        <v>1</v>
      </c>
      <c r="C115" s="21" t="s">
        <v>81</v>
      </c>
      <c r="D115" s="21" t="s">
        <v>3</v>
      </c>
      <c r="E115" s="21" t="s">
        <v>2</v>
      </c>
      <c r="F115" s="21" t="s">
        <v>15</v>
      </c>
      <c r="G115" s="21" t="s">
        <v>4</v>
      </c>
      <c r="H115" s="22" t="s">
        <v>63</v>
      </c>
      <c r="I115" s="21" t="s">
        <v>64</v>
      </c>
      <c r="J115" s="21" t="s">
        <v>12</v>
      </c>
    </row>
    <row r="116" spans="1:10" ht="33.75" customHeight="1" x14ac:dyDescent="0.25">
      <c r="A116" s="6">
        <v>41</v>
      </c>
      <c r="B116" s="36"/>
      <c r="C116" s="8"/>
      <c r="D116" s="11"/>
      <c r="E116" s="10"/>
      <c r="F116" s="11"/>
      <c r="G116" s="45">
        <v>0</v>
      </c>
      <c r="H116" s="13">
        <f t="shared" ref="H116:H135" si="4">IFERROR(I116/G116,0)</f>
        <v>0</v>
      </c>
      <c r="I116" s="44">
        <v>0</v>
      </c>
      <c r="J116" s="14"/>
    </row>
    <row r="117" spans="1:10" ht="33.75" customHeight="1" x14ac:dyDescent="0.25">
      <c r="A117" s="6">
        <v>42</v>
      </c>
      <c r="B117" s="36"/>
      <c r="C117" s="8"/>
      <c r="D117" s="12"/>
      <c r="E117" s="10"/>
      <c r="F117" s="11"/>
      <c r="G117" s="45">
        <v>0</v>
      </c>
      <c r="H117" s="13">
        <f t="shared" si="4"/>
        <v>0</v>
      </c>
      <c r="I117" s="44">
        <v>0</v>
      </c>
      <c r="J117" s="14"/>
    </row>
    <row r="118" spans="1:10" ht="33.75" customHeight="1" x14ac:dyDescent="0.25">
      <c r="A118" s="6">
        <f t="shared" ref="A118:A135" si="5">A117+1</f>
        <v>43</v>
      </c>
      <c r="B118" s="36"/>
      <c r="C118" s="8"/>
      <c r="D118" s="11"/>
      <c r="E118" s="10"/>
      <c r="F118" s="11"/>
      <c r="G118" s="45">
        <v>0</v>
      </c>
      <c r="H118" s="13">
        <f t="shared" si="4"/>
        <v>0</v>
      </c>
      <c r="I118" s="44">
        <v>0</v>
      </c>
      <c r="J118" s="14"/>
    </row>
    <row r="119" spans="1:10" ht="33.75" customHeight="1" x14ac:dyDescent="0.25">
      <c r="A119" s="6">
        <f t="shared" si="5"/>
        <v>44</v>
      </c>
      <c r="B119" s="36"/>
      <c r="C119" s="8"/>
      <c r="D119" s="12"/>
      <c r="E119" s="10"/>
      <c r="F119" s="11"/>
      <c r="G119" s="45">
        <v>0</v>
      </c>
      <c r="H119" s="13">
        <f t="shared" si="4"/>
        <v>0</v>
      </c>
      <c r="I119" s="44">
        <v>0</v>
      </c>
      <c r="J119" s="14"/>
    </row>
    <row r="120" spans="1:10" ht="33.75" customHeight="1" x14ac:dyDescent="0.25">
      <c r="A120" s="6">
        <f t="shared" si="5"/>
        <v>45</v>
      </c>
      <c r="B120" s="36"/>
      <c r="C120" s="8"/>
      <c r="D120" s="11"/>
      <c r="E120" s="10"/>
      <c r="F120" s="11"/>
      <c r="G120" s="45">
        <v>0</v>
      </c>
      <c r="H120" s="13">
        <f t="shared" si="4"/>
        <v>0</v>
      </c>
      <c r="I120" s="44">
        <v>0</v>
      </c>
      <c r="J120" s="14"/>
    </row>
    <row r="121" spans="1:10" ht="33.75" customHeight="1" x14ac:dyDescent="0.25">
      <c r="A121" s="6">
        <f t="shared" si="5"/>
        <v>46</v>
      </c>
      <c r="B121" s="36"/>
      <c r="C121" s="8"/>
      <c r="D121" s="12"/>
      <c r="E121" s="10"/>
      <c r="F121" s="11"/>
      <c r="G121" s="45">
        <v>0</v>
      </c>
      <c r="H121" s="13">
        <f t="shared" si="4"/>
        <v>0</v>
      </c>
      <c r="I121" s="44">
        <v>0</v>
      </c>
      <c r="J121" s="14"/>
    </row>
    <row r="122" spans="1:10" ht="33.75" customHeight="1" x14ac:dyDescent="0.25">
      <c r="A122" s="6">
        <f t="shared" si="5"/>
        <v>47</v>
      </c>
      <c r="B122" s="36"/>
      <c r="C122" s="8"/>
      <c r="D122" s="11"/>
      <c r="E122" s="10"/>
      <c r="F122" s="11"/>
      <c r="G122" s="45">
        <v>0</v>
      </c>
      <c r="H122" s="13">
        <f t="shared" si="4"/>
        <v>0</v>
      </c>
      <c r="I122" s="44">
        <v>0</v>
      </c>
      <c r="J122" s="14"/>
    </row>
    <row r="123" spans="1:10" ht="33.75" customHeight="1" x14ac:dyDescent="0.25">
      <c r="A123" s="6">
        <f t="shared" si="5"/>
        <v>48</v>
      </c>
      <c r="B123" s="36"/>
      <c r="C123" s="8"/>
      <c r="D123" s="12"/>
      <c r="E123" s="10"/>
      <c r="F123" s="11"/>
      <c r="G123" s="45">
        <v>0</v>
      </c>
      <c r="H123" s="13">
        <f t="shared" si="4"/>
        <v>0</v>
      </c>
      <c r="I123" s="44">
        <v>0</v>
      </c>
      <c r="J123" s="14"/>
    </row>
    <row r="124" spans="1:10" ht="33.75" customHeight="1" x14ac:dyDescent="0.25">
      <c r="A124" s="6">
        <f t="shared" si="5"/>
        <v>49</v>
      </c>
      <c r="B124" s="36"/>
      <c r="C124" s="8"/>
      <c r="D124" s="11"/>
      <c r="E124" s="10"/>
      <c r="F124" s="11"/>
      <c r="G124" s="45">
        <v>0</v>
      </c>
      <c r="H124" s="13">
        <f t="shared" si="4"/>
        <v>0</v>
      </c>
      <c r="I124" s="44">
        <v>0</v>
      </c>
      <c r="J124" s="14"/>
    </row>
    <row r="125" spans="1:10" ht="33.75" customHeight="1" x14ac:dyDescent="0.25">
      <c r="A125" s="6">
        <f t="shared" si="5"/>
        <v>50</v>
      </c>
      <c r="B125" s="36"/>
      <c r="C125" s="8"/>
      <c r="D125" s="12"/>
      <c r="E125" s="10"/>
      <c r="F125" s="11"/>
      <c r="G125" s="45">
        <v>0</v>
      </c>
      <c r="H125" s="13">
        <f t="shared" si="4"/>
        <v>0</v>
      </c>
      <c r="I125" s="44">
        <v>0</v>
      </c>
      <c r="J125" s="14"/>
    </row>
    <row r="126" spans="1:10" ht="33.75" customHeight="1" x14ac:dyDescent="0.25">
      <c r="A126" s="6">
        <f t="shared" si="5"/>
        <v>51</v>
      </c>
      <c r="B126" s="36"/>
      <c r="C126" s="8"/>
      <c r="D126" s="11"/>
      <c r="E126" s="10"/>
      <c r="F126" s="11"/>
      <c r="G126" s="45">
        <v>0</v>
      </c>
      <c r="H126" s="13">
        <f t="shared" si="4"/>
        <v>0</v>
      </c>
      <c r="I126" s="44">
        <v>0</v>
      </c>
      <c r="J126" s="14"/>
    </row>
    <row r="127" spans="1:10" ht="33.75" customHeight="1" x14ac:dyDescent="0.25">
      <c r="A127" s="6">
        <f t="shared" si="5"/>
        <v>52</v>
      </c>
      <c r="B127" s="36"/>
      <c r="C127" s="8"/>
      <c r="D127" s="12"/>
      <c r="E127" s="10"/>
      <c r="F127" s="11"/>
      <c r="G127" s="45">
        <v>0</v>
      </c>
      <c r="H127" s="13">
        <f t="shared" si="4"/>
        <v>0</v>
      </c>
      <c r="I127" s="44">
        <v>0</v>
      </c>
      <c r="J127" s="14"/>
    </row>
    <row r="128" spans="1:10" ht="33.75" customHeight="1" x14ac:dyDescent="0.25">
      <c r="A128" s="6">
        <f t="shared" si="5"/>
        <v>53</v>
      </c>
      <c r="B128" s="36"/>
      <c r="C128" s="8"/>
      <c r="D128" s="11"/>
      <c r="E128" s="10"/>
      <c r="F128" s="11"/>
      <c r="G128" s="45">
        <v>0</v>
      </c>
      <c r="H128" s="13">
        <f t="shared" si="4"/>
        <v>0</v>
      </c>
      <c r="I128" s="44">
        <v>0</v>
      </c>
      <c r="J128" s="14"/>
    </row>
    <row r="129" spans="1:10" ht="33.75" customHeight="1" x14ac:dyDescent="0.25">
      <c r="A129" s="6">
        <f t="shared" si="5"/>
        <v>54</v>
      </c>
      <c r="B129" s="36"/>
      <c r="C129" s="8"/>
      <c r="D129" s="12"/>
      <c r="E129" s="10"/>
      <c r="F129" s="11"/>
      <c r="G129" s="45">
        <v>0</v>
      </c>
      <c r="H129" s="13">
        <f t="shared" si="4"/>
        <v>0</v>
      </c>
      <c r="I129" s="44">
        <v>0</v>
      </c>
      <c r="J129" s="14"/>
    </row>
    <row r="130" spans="1:10" ht="33.75" customHeight="1" x14ac:dyDescent="0.25">
      <c r="A130" s="6">
        <f t="shared" si="5"/>
        <v>55</v>
      </c>
      <c r="B130" s="36"/>
      <c r="C130" s="8"/>
      <c r="D130" s="11"/>
      <c r="E130" s="10"/>
      <c r="F130" s="11"/>
      <c r="G130" s="45">
        <v>0</v>
      </c>
      <c r="H130" s="13">
        <f t="shared" si="4"/>
        <v>0</v>
      </c>
      <c r="I130" s="44">
        <v>0</v>
      </c>
      <c r="J130" s="14"/>
    </row>
    <row r="131" spans="1:10" ht="33.75" customHeight="1" x14ac:dyDescent="0.25">
      <c r="A131" s="6">
        <f t="shared" si="5"/>
        <v>56</v>
      </c>
      <c r="B131" s="36"/>
      <c r="C131" s="8"/>
      <c r="D131" s="12"/>
      <c r="E131" s="10"/>
      <c r="F131" s="11"/>
      <c r="G131" s="45">
        <v>0</v>
      </c>
      <c r="H131" s="13">
        <f t="shared" si="4"/>
        <v>0</v>
      </c>
      <c r="I131" s="44">
        <v>0</v>
      </c>
      <c r="J131" s="14"/>
    </row>
    <row r="132" spans="1:10" ht="33.75" customHeight="1" x14ac:dyDescent="0.25">
      <c r="A132" s="6">
        <f t="shared" si="5"/>
        <v>57</v>
      </c>
      <c r="B132" s="36"/>
      <c r="C132" s="8"/>
      <c r="D132" s="11"/>
      <c r="E132" s="10"/>
      <c r="F132" s="11"/>
      <c r="G132" s="45">
        <v>0</v>
      </c>
      <c r="H132" s="13">
        <f t="shared" si="4"/>
        <v>0</v>
      </c>
      <c r="I132" s="44"/>
      <c r="J132" s="14"/>
    </row>
    <row r="133" spans="1:10" ht="33.75" customHeight="1" x14ac:dyDescent="0.25">
      <c r="A133" s="6">
        <f t="shared" si="5"/>
        <v>58</v>
      </c>
      <c r="B133" s="36"/>
      <c r="C133" s="8"/>
      <c r="D133" s="12"/>
      <c r="E133" s="10"/>
      <c r="F133" s="11"/>
      <c r="G133" s="45">
        <v>0</v>
      </c>
      <c r="H133" s="13">
        <f t="shared" si="4"/>
        <v>0</v>
      </c>
      <c r="I133" s="44">
        <v>0</v>
      </c>
      <c r="J133" s="14"/>
    </row>
    <row r="134" spans="1:10" ht="33.75" customHeight="1" x14ac:dyDescent="0.25">
      <c r="A134" s="6">
        <f t="shared" si="5"/>
        <v>59</v>
      </c>
      <c r="B134" s="36"/>
      <c r="C134" s="8"/>
      <c r="D134" s="11"/>
      <c r="E134" s="10"/>
      <c r="F134" s="11"/>
      <c r="G134" s="45">
        <v>0</v>
      </c>
      <c r="H134" s="13">
        <f t="shared" si="4"/>
        <v>0</v>
      </c>
      <c r="I134" s="44">
        <v>0</v>
      </c>
      <c r="J134" s="14"/>
    </row>
    <row r="135" spans="1:10" ht="33.75" customHeight="1" x14ac:dyDescent="0.25">
      <c r="A135" s="6">
        <f t="shared" si="5"/>
        <v>60</v>
      </c>
      <c r="B135" s="36"/>
      <c r="C135" s="8"/>
      <c r="D135" s="12"/>
      <c r="E135" s="10"/>
      <c r="F135" s="11"/>
      <c r="G135" s="45">
        <v>0</v>
      </c>
      <c r="H135" s="13">
        <f t="shared" si="4"/>
        <v>0</v>
      </c>
      <c r="I135" s="44">
        <v>0</v>
      </c>
      <c r="J135" s="14"/>
    </row>
    <row r="136" spans="1:10" x14ac:dyDescent="0.25">
      <c r="F136" s="5"/>
      <c r="G136" s="96" t="s">
        <v>24</v>
      </c>
      <c r="H136" s="96"/>
      <c r="I136" s="7">
        <f>SUM(I116:I135)</f>
        <v>0</v>
      </c>
    </row>
    <row r="137" spans="1:10" x14ac:dyDescent="0.25">
      <c r="F137" s="5"/>
      <c r="G137" s="96"/>
      <c r="H137" s="96"/>
      <c r="I137" s="7"/>
    </row>
    <row r="138" spans="1:10" x14ac:dyDescent="0.25">
      <c r="F138" s="5"/>
      <c r="G138" s="23"/>
      <c r="H138" s="23"/>
      <c r="I138" s="7"/>
    </row>
    <row r="139" spans="1:10" x14ac:dyDescent="0.25">
      <c r="A139" s="56" t="s">
        <v>76</v>
      </c>
      <c r="B139" s="57"/>
      <c r="C139" s="58">
        <f>SUM(C140:C141)</f>
        <v>0</v>
      </c>
      <c r="F139" s="5"/>
      <c r="G139" s="23"/>
      <c r="H139" s="23"/>
      <c r="I139" s="7"/>
    </row>
    <row r="140" spans="1:10" x14ac:dyDescent="0.25">
      <c r="A140" s="99" t="s">
        <v>73</v>
      </c>
      <c r="B140" s="99"/>
      <c r="C140" s="59">
        <f>SUMIF(Table141525[Expense Type], "Indirect Costs", Table141525[Amount 
Paid by MoHIP])</f>
        <v>0</v>
      </c>
      <c r="F140" s="5"/>
      <c r="G140" s="23"/>
      <c r="H140" s="23"/>
      <c r="I140" s="7"/>
    </row>
    <row r="141" spans="1:10" x14ac:dyDescent="0.25">
      <c r="A141" s="99" t="s">
        <v>74</v>
      </c>
      <c r="B141" s="99"/>
      <c r="C141" s="59">
        <f>SUMIF(Table141525[Expense Type], "Administration", Table141525[Amount 
Paid by MoHIP])</f>
        <v>0</v>
      </c>
      <c r="F141" s="5"/>
      <c r="G141" s="23"/>
      <c r="H141" s="23"/>
      <c r="I141" s="7"/>
    </row>
    <row r="142" spans="1:10" x14ac:dyDescent="0.25">
      <c r="F142" s="5"/>
      <c r="G142" s="23"/>
      <c r="H142" s="23"/>
      <c r="I142" s="7"/>
    </row>
    <row r="143" spans="1:10" x14ac:dyDescent="0.25">
      <c r="F143" s="5"/>
      <c r="G143" s="23"/>
      <c r="H143" s="23"/>
      <c r="I143" s="7"/>
    </row>
    <row r="144" spans="1:10" x14ac:dyDescent="0.25">
      <c r="F144" s="5"/>
      <c r="G144" s="23"/>
      <c r="H144" s="23"/>
      <c r="I144" s="7"/>
    </row>
    <row r="145" spans="6:9" x14ac:dyDescent="0.25">
      <c r="F145" s="5"/>
      <c r="G145" s="23"/>
      <c r="H145" s="23"/>
      <c r="I145" s="7"/>
    </row>
    <row r="146" spans="6:9" x14ac:dyDescent="0.25">
      <c r="F146" s="5"/>
      <c r="G146" s="23"/>
      <c r="H146" s="23"/>
      <c r="I146" s="7"/>
    </row>
    <row r="147" spans="6:9" x14ac:dyDescent="0.25">
      <c r="F147" s="5"/>
      <c r="G147" s="23"/>
      <c r="H147" s="23"/>
      <c r="I147" s="7"/>
    </row>
    <row r="148" spans="6:9" x14ac:dyDescent="0.25">
      <c r="F148" s="5"/>
      <c r="G148" s="23"/>
      <c r="H148" s="23"/>
      <c r="I148" s="7"/>
    </row>
    <row r="149" spans="6:9" x14ac:dyDescent="0.25">
      <c r="F149" s="5"/>
      <c r="G149" s="23"/>
      <c r="H149" s="23"/>
      <c r="I149" s="7"/>
    </row>
    <row r="150" spans="6:9" x14ac:dyDescent="0.25">
      <c r="F150" s="5"/>
      <c r="G150" s="23"/>
      <c r="H150" s="23"/>
      <c r="I150" s="7"/>
    </row>
    <row r="151" spans="6:9" x14ac:dyDescent="0.25">
      <c r="F151" s="5"/>
      <c r="G151" s="23"/>
      <c r="H151" s="23"/>
      <c r="I151" s="7"/>
    </row>
    <row r="152" spans="6:9" x14ac:dyDescent="0.25">
      <c r="F152" s="5"/>
      <c r="G152" s="23"/>
      <c r="H152" s="23"/>
      <c r="I152" s="7"/>
    </row>
    <row r="153" spans="6:9" x14ac:dyDescent="0.25">
      <c r="F153" s="5"/>
      <c r="G153" s="23"/>
      <c r="H153" s="23"/>
      <c r="I153" s="7"/>
    </row>
    <row r="154" spans="6:9" x14ac:dyDescent="0.25">
      <c r="F154" s="5"/>
      <c r="G154" s="23"/>
      <c r="H154" s="23"/>
      <c r="I154" s="7"/>
    </row>
    <row r="155" spans="6:9" x14ac:dyDescent="0.25">
      <c r="F155" s="5"/>
      <c r="G155" s="23"/>
      <c r="H155" s="23"/>
      <c r="I155" s="7"/>
    </row>
    <row r="156" spans="6:9" x14ac:dyDescent="0.25">
      <c r="F156" s="5"/>
      <c r="G156" s="23"/>
      <c r="H156" s="23"/>
      <c r="I156" s="7"/>
    </row>
    <row r="157" spans="6:9" x14ac:dyDescent="0.25">
      <c r="F157" s="5"/>
      <c r="G157" s="23"/>
      <c r="H157" s="23"/>
      <c r="I157" s="7"/>
    </row>
    <row r="158" spans="6:9" x14ac:dyDescent="0.25">
      <c r="F158" s="5"/>
      <c r="G158" s="23"/>
      <c r="H158" s="23"/>
      <c r="I158" s="7"/>
    </row>
    <row r="159" spans="6:9" x14ac:dyDescent="0.25">
      <c r="F159" s="5"/>
      <c r="G159" s="23"/>
      <c r="H159" s="23"/>
      <c r="I159" s="7"/>
    </row>
    <row r="160" spans="6:9" x14ac:dyDescent="0.25">
      <c r="F160" s="5"/>
      <c r="G160" s="23"/>
      <c r="H160" s="23"/>
      <c r="I160" s="7"/>
    </row>
    <row r="162" spans="1:10" ht="27.75" customHeight="1" x14ac:dyDescent="0.25">
      <c r="A162" s="92" t="s">
        <v>8</v>
      </c>
      <c r="B162" s="92"/>
      <c r="C162" s="97">
        <f>C7</f>
        <v>0</v>
      </c>
      <c r="D162" s="98"/>
      <c r="E162" s="15"/>
      <c r="F162" s="15"/>
      <c r="G162" s="35"/>
      <c r="H162" s="35"/>
      <c r="I162" s="35"/>
      <c r="J162" s="35"/>
    </row>
    <row r="163" spans="1:10" ht="27.75" customHeight="1" x14ac:dyDescent="0.25">
      <c r="A163" s="92" t="s">
        <v>9</v>
      </c>
      <c r="B163" s="92"/>
      <c r="C163" s="97">
        <f>C8</f>
        <v>0</v>
      </c>
      <c r="D163" s="98"/>
      <c r="E163" s="15"/>
      <c r="F163" s="16"/>
      <c r="G163" s="16"/>
      <c r="H163" s="16"/>
      <c r="I163" s="16"/>
      <c r="J163" s="16"/>
    </row>
    <row r="164" spans="1:10" ht="27.75" customHeight="1" x14ac:dyDescent="0.25">
      <c r="A164" s="92" t="s">
        <v>10</v>
      </c>
      <c r="B164" s="92"/>
      <c r="C164" s="97">
        <f>C9</f>
        <v>0</v>
      </c>
      <c r="D164" s="98"/>
      <c r="E164" s="16"/>
      <c r="F164" s="16"/>
      <c r="G164" s="16"/>
      <c r="H164" s="16"/>
      <c r="I164" s="16"/>
      <c r="J164" s="16"/>
    </row>
    <row r="165" spans="1:10" ht="27" customHeight="1" x14ac:dyDescent="0.25">
      <c r="A165" s="92" t="s">
        <v>11</v>
      </c>
      <c r="B165" s="92"/>
      <c r="C165" s="97">
        <f>C10</f>
        <v>0</v>
      </c>
      <c r="D165" s="98"/>
      <c r="E165" s="16"/>
      <c r="F165" s="16"/>
      <c r="G165" s="16"/>
      <c r="H165" s="16"/>
      <c r="I165" s="16"/>
      <c r="J165" s="16"/>
    </row>
    <row r="166" spans="1:10" ht="18" customHeight="1" x14ac:dyDescent="0.25">
      <c r="A166" s="94"/>
      <c r="B166" s="94"/>
      <c r="C166" s="95"/>
      <c r="D166" s="95"/>
      <c r="E166" s="16"/>
      <c r="F166" s="16"/>
      <c r="G166" s="16"/>
      <c r="H166" s="16"/>
      <c r="I166" s="15"/>
      <c r="J166" s="15"/>
    </row>
    <row r="167" spans="1:10" ht="51" customHeight="1" x14ac:dyDescent="0.25">
      <c r="A167" s="21" t="s">
        <v>0</v>
      </c>
      <c r="B167" s="21" t="s">
        <v>1</v>
      </c>
      <c r="C167" s="21" t="s">
        <v>81</v>
      </c>
      <c r="D167" s="21" t="s">
        <v>3</v>
      </c>
      <c r="E167" s="21" t="s">
        <v>2</v>
      </c>
      <c r="F167" s="21" t="s">
        <v>15</v>
      </c>
      <c r="G167" s="21" t="s">
        <v>4</v>
      </c>
      <c r="H167" s="22" t="s">
        <v>63</v>
      </c>
      <c r="I167" s="21" t="s">
        <v>64</v>
      </c>
      <c r="J167" s="21" t="s">
        <v>12</v>
      </c>
    </row>
    <row r="168" spans="1:10" ht="33.75" customHeight="1" x14ac:dyDescent="0.25">
      <c r="A168" s="6">
        <v>61</v>
      </c>
      <c r="B168" s="36"/>
      <c r="C168" s="8"/>
      <c r="D168" s="11"/>
      <c r="E168" s="10"/>
      <c r="F168" s="11"/>
      <c r="G168" s="45">
        <v>0</v>
      </c>
      <c r="H168" s="13">
        <f t="shared" ref="H168:H187" si="6">IFERROR(I168/G168,0)</f>
        <v>0</v>
      </c>
      <c r="I168" s="44">
        <v>0</v>
      </c>
      <c r="J168" s="14"/>
    </row>
    <row r="169" spans="1:10" ht="33.75" customHeight="1" x14ac:dyDescent="0.25">
      <c r="A169" s="6">
        <v>62</v>
      </c>
      <c r="B169" s="36"/>
      <c r="C169" s="8"/>
      <c r="D169" s="12"/>
      <c r="E169" s="10"/>
      <c r="F169" s="11"/>
      <c r="G169" s="45">
        <v>0</v>
      </c>
      <c r="H169" s="13">
        <f t="shared" si="6"/>
        <v>0</v>
      </c>
      <c r="I169" s="44">
        <v>0</v>
      </c>
      <c r="J169" s="14"/>
    </row>
    <row r="170" spans="1:10" ht="33.75" customHeight="1" x14ac:dyDescent="0.25">
      <c r="A170" s="6">
        <f t="shared" ref="A170:A187" si="7">A169+1</f>
        <v>63</v>
      </c>
      <c r="B170" s="36"/>
      <c r="C170" s="8"/>
      <c r="D170" s="11"/>
      <c r="E170" s="10"/>
      <c r="F170" s="11"/>
      <c r="G170" s="45">
        <v>0</v>
      </c>
      <c r="H170" s="13">
        <f t="shared" si="6"/>
        <v>0</v>
      </c>
      <c r="I170" s="44">
        <v>0</v>
      </c>
      <c r="J170" s="14"/>
    </row>
    <row r="171" spans="1:10" ht="33.75" customHeight="1" x14ac:dyDescent="0.25">
      <c r="A171" s="6">
        <f t="shared" si="7"/>
        <v>64</v>
      </c>
      <c r="B171" s="36"/>
      <c r="C171" s="8"/>
      <c r="D171" s="12"/>
      <c r="E171" s="10"/>
      <c r="F171" s="11"/>
      <c r="G171" s="45">
        <v>0</v>
      </c>
      <c r="H171" s="13">
        <f t="shared" si="6"/>
        <v>0</v>
      </c>
      <c r="I171" s="44">
        <v>0</v>
      </c>
      <c r="J171" s="14"/>
    </row>
    <row r="172" spans="1:10" ht="33.75" customHeight="1" x14ac:dyDescent="0.25">
      <c r="A172" s="6">
        <f t="shared" si="7"/>
        <v>65</v>
      </c>
      <c r="B172" s="36"/>
      <c r="C172" s="8"/>
      <c r="D172" s="11"/>
      <c r="E172" s="10"/>
      <c r="F172" s="11"/>
      <c r="G172" s="45">
        <v>0</v>
      </c>
      <c r="H172" s="13">
        <f t="shared" si="6"/>
        <v>0</v>
      </c>
      <c r="I172" s="44">
        <v>0</v>
      </c>
      <c r="J172" s="14"/>
    </row>
    <row r="173" spans="1:10" ht="33.75" customHeight="1" x14ac:dyDescent="0.25">
      <c r="A173" s="6">
        <f t="shared" si="7"/>
        <v>66</v>
      </c>
      <c r="B173" s="36"/>
      <c r="C173" s="8"/>
      <c r="D173" s="12"/>
      <c r="E173" s="10"/>
      <c r="F173" s="11"/>
      <c r="G173" s="45">
        <v>0</v>
      </c>
      <c r="H173" s="13">
        <f t="shared" si="6"/>
        <v>0</v>
      </c>
      <c r="I173" s="44">
        <v>0</v>
      </c>
      <c r="J173" s="14"/>
    </row>
    <row r="174" spans="1:10" ht="33.75" customHeight="1" x14ac:dyDescent="0.25">
      <c r="A174" s="6">
        <f t="shared" si="7"/>
        <v>67</v>
      </c>
      <c r="B174" s="36"/>
      <c r="C174" s="8"/>
      <c r="D174" s="11"/>
      <c r="E174" s="10"/>
      <c r="F174" s="11"/>
      <c r="G174" s="45">
        <v>0</v>
      </c>
      <c r="H174" s="13">
        <f t="shared" si="6"/>
        <v>0</v>
      </c>
      <c r="I174" s="44">
        <v>0</v>
      </c>
      <c r="J174" s="14"/>
    </row>
    <row r="175" spans="1:10" ht="33.75" customHeight="1" x14ac:dyDescent="0.25">
      <c r="A175" s="6">
        <f t="shared" si="7"/>
        <v>68</v>
      </c>
      <c r="B175" s="36"/>
      <c r="C175" s="8"/>
      <c r="D175" s="12"/>
      <c r="E175" s="10"/>
      <c r="F175" s="11"/>
      <c r="G175" s="45">
        <v>0</v>
      </c>
      <c r="H175" s="13">
        <f t="shared" si="6"/>
        <v>0</v>
      </c>
      <c r="I175" s="44">
        <v>0</v>
      </c>
      <c r="J175" s="14"/>
    </row>
    <row r="176" spans="1:10" ht="33.75" customHeight="1" x14ac:dyDescent="0.25">
      <c r="A176" s="6">
        <f t="shared" si="7"/>
        <v>69</v>
      </c>
      <c r="B176" s="36"/>
      <c r="C176" s="8"/>
      <c r="D176" s="11"/>
      <c r="E176" s="10"/>
      <c r="F176" s="11"/>
      <c r="G176" s="45">
        <v>0</v>
      </c>
      <c r="H176" s="13">
        <f t="shared" si="6"/>
        <v>0</v>
      </c>
      <c r="I176" s="44">
        <v>0</v>
      </c>
      <c r="J176" s="14"/>
    </row>
    <row r="177" spans="1:10" ht="33.75" customHeight="1" x14ac:dyDescent="0.25">
      <c r="A177" s="6">
        <f t="shared" si="7"/>
        <v>70</v>
      </c>
      <c r="B177" s="36"/>
      <c r="C177" s="8"/>
      <c r="D177" s="12"/>
      <c r="E177" s="10"/>
      <c r="F177" s="11"/>
      <c r="G177" s="45">
        <v>0</v>
      </c>
      <c r="H177" s="13">
        <f t="shared" si="6"/>
        <v>0</v>
      </c>
      <c r="I177" s="44">
        <v>0</v>
      </c>
      <c r="J177" s="14"/>
    </row>
    <row r="178" spans="1:10" ht="33.75" customHeight="1" x14ac:dyDescent="0.25">
      <c r="A178" s="6">
        <f t="shared" si="7"/>
        <v>71</v>
      </c>
      <c r="B178" s="36"/>
      <c r="C178" s="8"/>
      <c r="D178" s="11"/>
      <c r="E178" s="10"/>
      <c r="F178" s="11"/>
      <c r="G178" s="45">
        <v>0</v>
      </c>
      <c r="H178" s="13">
        <f t="shared" si="6"/>
        <v>0</v>
      </c>
      <c r="I178" s="44">
        <v>0</v>
      </c>
      <c r="J178" s="14"/>
    </row>
    <row r="179" spans="1:10" ht="33.75" customHeight="1" x14ac:dyDescent="0.25">
      <c r="A179" s="6">
        <f t="shared" si="7"/>
        <v>72</v>
      </c>
      <c r="B179" s="36"/>
      <c r="C179" s="8"/>
      <c r="D179" s="12"/>
      <c r="E179" s="10"/>
      <c r="F179" s="11"/>
      <c r="G179" s="45">
        <v>0</v>
      </c>
      <c r="H179" s="13">
        <f t="shared" si="6"/>
        <v>0</v>
      </c>
      <c r="I179" s="44">
        <v>0</v>
      </c>
      <c r="J179" s="14"/>
    </row>
    <row r="180" spans="1:10" ht="33.75" customHeight="1" x14ac:dyDescent="0.25">
      <c r="A180" s="6">
        <f t="shared" si="7"/>
        <v>73</v>
      </c>
      <c r="B180" s="36"/>
      <c r="C180" s="8"/>
      <c r="D180" s="11"/>
      <c r="E180" s="10"/>
      <c r="F180" s="11"/>
      <c r="G180" s="45">
        <v>0</v>
      </c>
      <c r="H180" s="13">
        <f t="shared" si="6"/>
        <v>0</v>
      </c>
      <c r="I180" s="44">
        <v>0</v>
      </c>
      <c r="J180" s="14"/>
    </row>
    <row r="181" spans="1:10" ht="33.75" customHeight="1" x14ac:dyDescent="0.25">
      <c r="A181" s="6">
        <f t="shared" si="7"/>
        <v>74</v>
      </c>
      <c r="B181" s="36"/>
      <c r="C181" s="8"/>
      <c r="D181" s="12"/>
      <c r="E181" s="10"/>
      <c r="F181" s="11"/>
      <c r="G181" s="45">
        <v>0</v>
      </c>
      <c r="H181" s="13">
        <f t="shared" si="6"/>
        <v>0</v>
      </c>
      <c r="I181" s="44">
        <v>0</v>
      </c>
      <c r="J181" s="14"/>
    </row>
    <row r="182" spans="1:10" ht="33.75" customHeight="1" x14ac:dyDescent="0.25">
      <c r="A182" s="6">
        <f t="shared" si="7"/>
        <v>75</v>
      </c>
      <c r="B182" s="36"/>
      <c r="C182" s="8"/>
      <c r="D182" s="11"/>
      <c r="E182" s="10"/>
      <c r="F182" s="11"/>
      <c r="G182" s="45">
        <v>0</v>
      </c>
      <c r="H182" s="13">
        <f t="shared" si="6"/>
        <v>0</v>
      </c>
      <c r="I182" s="44">
        <v>0</v>
      </c>
      <c r="J182" s="14"/>
    </row>
    <row r="183" spans="1:10" ht="33.75" customHeight="1" x14ac:dyDescent="0.25">
      <c r="A183" s="6">
        <f t="shared" si="7"/>
        <v>76</v>
      </c>
      <c r="B183" s="36"/>
      <c r="C183" s="8"/>
      <c r="D183" s="12"/>
      <c r="E183" s="10"/>
      <c r="F183" s="11"/>
      <c r="G183" s="45">
        <v>0</v>
      </c>
      <c r="H183" s="13">
        <f t="shared" si="6"/>
        <v>0</v>
      </c>
      <c r="I183" s="44">
        <v>0</v>
      </c>
      <c r="J183" s="14"/>
    </row>
    <row r="184" spans="1:10" ht="33.75" customHeight="1" x14ac:dyDescent="0.25">
      <c r="A184" s="6">
        <f t="shared" si="7"/>
        <v>77</v>
      </c>
      <c r="B184" s="36"/>
      <c r="C184" s="8"/>
      <c r="D184" s="11"/>
      <c r="E184" s="10"/>
      <c r="F184" s="11"/>
      <c r="G184" s="45">
        <v>0</v>
      </c>
      <c r="H184" s="13">
        <f t="shared" si="6"/>
        <v>0</v>
      </c>
      <c r="I184" s="44">
        <v>0</v>
      </c>
      <c r="J184" s="14"/>
    </row>
    <row r="185" spans="1:10" ht="33.75" customHeight="1" x14ac:dyDescent="0.25">
      <c r="A185" s="6">
        <f t="shared" si="7"/>
        <v>78</v>
      </c>
      <c r="B185" s="36"/>
      <c r="C185" s="8"/>
      <c r="D185" s="12"/>
      <c r="E185" s="10"/>
      <c r="F185" s="11"/>
      <c r="G185" s="45">
        <v>0</v>
      </c>
      <c r="H185" s="13">
        <f t="shared" si="6"/>
        <v>0</v>
      </c>
      <c r="I185" s="44">
        <v>0</v>
      </c>
      <c r="J185" s="14"/>
    </row>
    <row r="186" spans="1:10" ht="33.75" customHeight="1" x14ac:dyDescent="0.25">
      <c r="A186" s="6">
        <f t="shared" si="7"/>
        <v>79</v>
      </c>
      <c r="B186" s="36"/>
      <c r="C186" s="8"/>
      <c r="D186" s="11"/>
      <c r="E186" s="10"/>
      <c r="F186" s="11"/>
      <c r="G186" s="45">
        <v>0</v>
      </c>
      <c r="H186" s="13">
        <f t="shared" si="6"/>
        <v>0</v>
      </c>
      <c r="I186" s="44">
        <v>0</v>
      </c>
      <c r="J186" s="14"/>
    </row>
    <row r="187" spans="1:10" ht="33.75" customHeight="1" x14ac:dyDescent="0.25">
      <c r="A187" s="6">
        <f t="shared" si="7"/>
        <v>80</v>
      </c>
      <c r="B187" s="36"/>
      <c r="C187" s="8"/>
      <c r="D187" s="12"/>
      <c r="E187" s="10"/>
      <c r="F187" s="11"/>
      <c r="G187" s="45">
        <v>0</v>
      </c>
      <c r="H187" s="13">
        <f t="shared" si="6"/>
        <v>0</v>
      </c>
      <c r="I187" s="44">
        <v>0</v>
      </c>
      <c r="J187" s="14"/>
    </row>
    <row r="188" spans="1:10" x14ac:dyDescent="0.25">
      <c r="G188" s="96" t="s">
        <v>25</v>
      </c>
      <c r="H188" s="96"/>
      <c r="I188" s="7">
        <f>SUM(I168:I187)</f>
        <v>0</v>
      </c>
    </row>
    <row r="189" spans="1:10" x14ac:dyDescent="0.25">
      <c r="G189" s="93"/>
      <c r="H189" s="93"/>
      <c r="I189" s="49"/>
    </row>
    <row r="190" spans="1:10" x14ac:dyDescent="0.25">
      <c r="A190" s="56" t="s">
        <v>77</v>
      </c>
      <c r="B190" s="57"/>
      <c r="C190" s="58">
        <f>SUM(C191:C192)</f>
        <v>0</v>
      </c>
    </row>
    <row r="191" spans="1:10" x14ac:dyDescent="0.25">
      <c r="A191" s="99" t="s">
        <v>73</v>
      </c>
      <c r="B191" s="99"/>
      <c r="C191" s="59">
        <f>SUMIF(Table14151627[Expense Type], "Indirect Costs", Table14151627[Amount 
Paid by MoHIP])</f>
        <v>0</v>
      </c>
    </row>
    <row r="192" spans="1:10" x14ac:dyDescent="0.25">
      <c r="A192" s="99" t="s">
        <v>74</v>
      </c>
      <c r="B192" s="99"/>
      <c r="C192" s="59">
        <f>SUMIF(Table14151627[Expense Type], "Administration", Table14151627[Amount 
Paid by MoHIP])</f>
        <v>0</v>
      </c>
    </row>
  </sheetData>
  <sheetProtection algorithmName="SHA-512" hashValue="EEkYI63zbE2u3iERjrHHrDDzwii7aeGXw7Jq3GMWqqsPsI9DvH22TCp6jjotbsT48Xf1vb1S25dzynnMIhQ6gA==" saltValue="4PPslvJMx7rKdQFUY1gC6Q==" spinCount="100000" sheet="1" selectLockedCells="1"/>
  <mergeCells count="60">
    <mergeCell ref="A141:B141"/>
    <mergeCell ref="A191:B191"/>
    <mergeCell ref="A192:B192"/>
    <mergeCell ref="G11:J11"/>
    <mergeCell ref="G35:H35"/>
    <mergeCell ref="A58:B58"/>
    <mergeCell ref="A61:B61"/>
    <mergeCell ref="C61:D61"/>
    <mergeCell ref="C162:D162"/>
    <mergeCell ref="G84:H84"/>
    <mergeCell ref="A110:B110"/>
    <mergeCell ref="C110:D110"/>
    <mergeCell ref="A111:B111"/>
    <mergeCell ref="C111:D111"/>
    <mergeCell ref="A112:B112"/>
    <mergeCell ref="C112:D112"/>
    <mergeCell ref="A7:B7"/>
    <mergeCell ref="C7:D7"/>
    <mergeCell ref="A8:B8"/>
    <mergeCell ref="C8:D8"/>
    <mergeCell ref="A9:B9"/>
    <mergeCell ref="C9:D9"/>
    <mergeCell ref="G10:J10"/>
    <mergeCell ref="A39:B39"/>
    <mergeCell ref="A12:B12"/>
    <mergeCell ref="A60:B60"/>
    <mergeCell ref="C60:D60"/>
    <mergeCell ref="A59:B59"/>
    <mergeCell ref="C59:D59"/>
    <mergeCell ref="C12:D12"/>
    <mergeCell ref="A40:B40"/>
    <mergeCell ref="A10:B10"/>
    <mergeCell ref="C10:D10"/>
    <mergeCell ref="A11:B11"/>
    <mergeCell ref="C11:D11"/>
    <mergeCell ref="C58:D58"/>
    <mergeCell ref="A88:B88"/>
    <mergeCell ref="A89:B89"/>
    <mergeCell ref="A140:B140"/>
    <mergeCell ref="G36:H36"/>
    <mergeCell ref="G85:H85"/>
    <mergeCell ref="G137:H137"/>
    <mergeCell ref="A62:B62"/>
    <mergeCell ref="C62:D62"/>
    <mergeCell ref="A113:B113"/>
    <mergeCell ref="C113:D113"/>
    <mergeCell ref="A114:B114"/>
    <mergeCell ref="C114:D114"/>
    <mergeCell ref="G136:H136"/>
    <mergeCell ref="A162:B162"/>
    <mergeCell ref="G189:H189"/>
    <mergeCell ref="A166:B166"/>
    <mergeCell ref="C166:D166"/>
    <mergeCell ref="G188:H188"/>
    <mergeCell ref="A163:B163"/>
    <mergeCell ref="C163:D163"/>
    <mergeCell ref="A164:B164"/>
    <mergeCell ref="C164:D164"/>
    <mergeCell ref="A165:B165"/>
    <mergeCell ref="C165:D165"/>
  </mergeCells>
  <pageMargins left="0.7" right="0.7" top="0.75" bottom="0.75" header="0.3" footer="0.3"/>
  <pageSetup scale="56" orientation="portrait" r:id="rId1"/>
  <headerFooter scaleWithDoc="0">
    <oddHeader xml:space="preserve">&amp;L&amp;G&amp;C&amp;"-,Bold"&amp;14Missouri Housing Innovation Program
Homeless Management Information System 
Expense Detail Form
&amp;R&amp;"-,Bold"MoHIP-402
</oddHeader>
    <oddFooter>&amp;R&amp;P</oddFooter>
  </headerFooter>
  <legacyDrawingHF r:id="rId2"/>
  <tableParts count="4">
    <tablePart r:id="rId3"/>
    <tablePart r:id="rId4"/>
    <tablePart r:id="rId5"/>
    <tablePart r:id="rId6"/>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100-000000000000}">
          <x14:formula1>
            <xm:f>DropDownMenus!$A$9:$A$13</xm:f>
          </x14:formula1>
          <xm:sqref>B64:B83 B15:B34 B116:B135 B168:B187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6" tint="0.59999389629810485"/>
  </sheetPr>
  <dimension ref="A7:J191"/>
  <sheetViews>
    <sheetView showGridLines="0" showRuler="0" view="pageLayout" topLeftCell="A158" zoomScaleNormal="90" zoomScaleSheetLayoutView="100" workbookViewId="0">
      <selection activeCell="B165" sqref="B165"/>
    </sheetView>
  </sheetViews>
  <sheetFormatPr defaultColWidth="2.42578125" defaultRowHeight="15" x14ac:dyDescent="0.25"/>
  <cols>
    <col min="1" max="1" width="5" style="3" customWidth="1"/>
    <col min="2" max="2" width="20.85546875" style="1" customWidth="1"/>
    <col min="3" max="3" width="18.7109375" style="9" customWidth="1"/>
    <col min="4" max="4" width="14.7109375" style="3" customWidth="1"/>
    <col min="5" max="5" width="9.140625" style="3" customWidth="1"/>
    <col min="6" max="6" width="22.42578125" style="3" customWidth="1"/>
    <col min="7" max="7" width="11.7109375" style="3" customWidth="1"/>
    <col min="8" max="8" width="8.140625" style="4" customWidth="1"/>
    <col min="9" max="9" width="14.85546875" style="1" customWidth="1"/>
    <col min="10" max="10" width="27.85546875" style="1" customWidth="1"/>
    <col min="11" max="11" width="2.42578125" style="1"/>
    <col min="12" max="12" width="16.7109375" style="1" customWidth="1"/>
    <col min="13" max="16384" width="2.42578125" style="1"/>
  </cols>
  <sheetData>
    <row r="7" spans="1:10" ht="27.75" customHeight="1" x14ac:dyDescent="0.25">
      <c r="A7" s="102" t="s">
        <v>8</v>
      </c>
      <c r="B7" s="103"/>
      <c r="C7" s="104">
        <f>'Back-Up Summary'!D4</f>
        <v>0</v>
      </c>
      <c r="D7" s="114"/>
      <c r="E7" s="15"/>
      <c r="F7" s="15"/>
      <c r="G7" s="35"/>
      <c r="H7" s="118"/>
      <c r="I7" s="118"/>
      <c r="J7" s="118"/>
    </row>
    <row r="8" spans="1:10" ht="27.75" customHeight="1" x14ac:dyDescent="0.25">
      <c r="A8" s="102" t="s">
        <v>9</v>
      </c>
      <c r="B8" s="103"/>
      <c r="C8" s="114">
        <f>'Back-Up Summary'!D5</f>
        <v>0</v>
      </c>
      <c r="D8" s="114"/>
      <c r="E8" s="15"/>
      <c r="F8" s="16"/>
      <c r="G8" s="16"/>
      <c r="H8" s="117"/>
      <c r="I8" s="117"/>
      <c r="J8" s="117"/>
    </row>
    <row r="9" spans="1:10" ht="27" customHeight="1" x14ac:dyDescent="0.25">
      <c r="A9" s="102" t="s">
        <v>10</v>
      </c>
      <c r="B9" s="103"/>
      <c r="C9" s="114">
        <f>'Back-Up Summary'!D6</f>
        <v>0</v>
      </c>
      <c r="D9" s="114"/>
      <c r="E9" s="16"/>
      <c r="F9" s="16"/>
      <c r="G9" s="16"/>
      <c r="H9" s="16"/>
      <c r="I9" s="16"/>
      <c r="J9" s="16"/>
    </row>
    <row r="10" spans="1:10" ht="27.75" customHeight="1" x14ac:dyDescent="0.25">
      <c r="A10" s="102" t="s">
        <v>11</v>
      </c>
      <c r="B10" s="103"/>
      <c r="C10" s="104"/>
      <c r="D10" s="104"/>
      <c r="E10" s="16"/>
      <c r="F10" s="16"/>
      <c r="G10" s="16"/>
      <c r="H10" s="100" t="s">
        <v>13</v>
      </c>
      <c r="I10" s="100"/>
      <c r="J10" s="100"/>
    </row>
    <row r="11" spans="1:10" ht="43.5" customHeight="1" x14ac:dyDescent="0.25">
      <c r="A11" s="102" t="s">
        <v>66</v>
      </c>
      <c r="B11" s="103"/>
      <c r="C11" s="115">
        <f>SUM(I31,I87,I137,I185)</f>
        <v>0</v>
      </c>
      <c r="D11" s="116" t="s">
        <v>43</v>
      </c>
      <c r="E11" s="16"/>
      <c r="F11" s="16"/>
      <c r="G11" s="16"/>
      <c r="H11" s="107" t="s">
        <v>65</v>
      </c>
      <c r="I11" s="107"/>
      <c r="J11" s="107"/>
    </row>
    <row r="12" spans="1:10" ht="43.5" customHeight="1" x14ac:dyDescent="0.25">
      <c r="A12" s="92" t="s">
        <v>69</v>
      </c>
      <c r="B12" s="92"/>
      <c r="C12" s="115">
        <f>SUM(C33,C90,C142,C189)</f>
        <v>0</v>
      </c>
      <c r="D12" s="115"/>
      <c r="E12" s="16"/>
      <c r="F12" s="16"/>
      <c r="G12" s="16"/>
      <c r="H12" s="47"/>
      <c r="I12" s="47"/>
      <c r="J12" s="47"/>
    </row>
    <row r="13" spans="1:10" ht="15.75" x14ac:dyDescent="0.25">
      <c r="A13" s="17"/>
      <c r="B13" s="18"/>
      <c r="C13" s="19"/>
      <c r="D13" s="17"/>
      <c r="E13" s="17"/>
      <c r="F13" s="17"/>
      <c r="G13" s="16"/>
      <c r="H13" s="16"/>
      <c r="I13" s="16"/>
      <c r="J13" s="16"/>
    </row>
    <row r="14" spans="1:10" ht="15.75" x14ac:dyDescent="0.25">
      <c r="A14" s="17"/>
      <c r="B14" s="18"/>
      <c r="C14" s="19"/>
      <c r="D14" s="17"/>
      <c r="E14" s="17"/>
      <c r="F14" s="17"/>
      <c r="G14" s="17"/>
      <c r="H14" s="20"/>
      <c r="I14" s="15"/>
      <c r="J14" s="15"/>
    </row>
    <row r="15" spans="1:10" s="2" customFormat="1" ht="63" x14ac:dyDescent="0.25">
      <c r="A15" s="21" t="s">
        <v>0</v>
      </c>
      <c r="B15" s="21" t="s">
        <v>1</v>
      </c>
      <c r="C15" s="21" t="s">
        <v>81</v>
      </c>
      <c r="D15" s="21" t="s">
        <v>3</v>
      </c>
      <c r="E15" s="21" t="s">
        <v>2</v>
      </c>
      <c r="F15" s="21" t="s">
        <v>15</v>
      </c>
      <c r="G15" s="21" t="s">
        <v>4</v>
      </c>
      <c r="H15" s="22" t="s">
        <v>63</v>
      </c>
      <c r="I15" s="21" t="s">
        <v>64</v>
      </c>
      <c r="J15" s="21" t="s">
        <v>12</v>
      </c>
    </row>
    <row r="16" spans="1:10" ht="33" customHeight="1" x14ac:dyDescent="0.25">
      <c r="A16" s="6">
        <v>1</v>
      </c>
      <c r="B16" s="11"/>
      <c r="C16" s="8"/>
      <c r="D16" s="11"/>
      <c r="E16" s="10"/>
      <c r="F16" s="11"/>
      <c r="G16" s="45">
        <v>0</v>
      </c>
      <c r="H16" s="13">
        <f>IFERROR(I16/Table15712[[#This Row],[Total Amount]],0)</f>
        <v>0</v>
      </c>
      <c r="I16" s="44">
        <v>0</v>
      </c>
      <c r="J16" s="14"/>
    </row>
    <row r="17" spans="1:10" ht="33" customHeight="1" x14ac:dyDescent="0.25">
      <c r="A17" s="6">
        <v>2</v>
      </c>
      <c r="B17" s="11"/>
      <c r="C17" s="8"/>
      <c r="D17" s="12"/>
      <c r="E17" s="10"/>
      <c r="F17" s="11"/>
      <c r="G17" s="45">
        <v>0</v>
      </c>
      <c r="H17" s="13">
        <f>IFERROR(I17/Table15712[[#This Row],[Total Amount]],0)</f>
        <v>0</v>
      </c>
      <c r="I17" s="44">
        <v>0</v>
      </c>
      <c r="J17" s="14"/>
    </row>
    <row r="18" spans="1:10" ht="33" customHeight="1" x14ac:dyDescent="0.25">
      <c r="A18" s="6">
        <v>3</v>
      </c>
      <c r="B18" s="11"/>
      <c r="C18" s="8"/>
      <c r="D18" s="12"/>
      <c r="E18" s="10"/>
      <c r="F18" s="11"/>
      <c r="G18" s="45">
        <v>0</v>
      </c>
      <c r="H18" s="13">
        <f>IFERROR(I18/Table15712[[#This Row],[Total Amount]],0)</f>
        <v>0</v>
      </c>
      <c r="I18" s="44">
        <v>0</v>
      </c>
      <c r="J18" s="14"/>
    </row>
    <row r="19" spans="1:10" ht="33" customHeight="1" x14ac:dyDescent="0.25">
      <c r="A19" s="6">
        <v>4</v>
      </c>
      <c r="B19" s="11"/>
      <c r="C19" s="8"/>
      <c r="D19" s="12"/>
      <c r="E19" s="10"/>
      <c r="F19" s="11"/>
      <c r="G19" s="45">
        <v>0</v>
      </c>
      <c r="H19" s="13">
        <f>IFERROR(I19/Table15712[[#This Row],[Total Amount]],0)</f>
        <v>0</v>
      </c>
      <c r="I19" s="44">
        <v>0</v>
      </c>
      <c r="J19" s="14"/>
    </row>
    <row r="20" spans="1:10" ht="33" customHeight="1" x14ac:dyDescent="0.25">
      <c r="A20" s="6">
        <v>5</v>
      </c>
      <c r="B20" s="11"/>
      <c r="C20" s="8"/>
      <c r="D20" s="12"/>
      <c r="E20" s="10"/>
      <c r="F20" s="11"/>
      <c r="G20" s="45">
        <v>0</v>
      </c>
      <c r="H20" s="13">
        <f>IFERROR(I20/Table15712[[#This Row],[Total Amount]],0)</f>
        <v>0</v>
      </c>
      <c r="I20" s="44">
        <v>0</v>
      </c>
      <c r="J20" s="14"/>
    </row>
    <row r="21" spans="1:10" ht="33" customHeight="1" x14ac:dyDescent="0.25">
      <c r="A21" s="6">
        <v>6</v>
      </c>
      <c r="B21" s="11"/>
      <c r="C21" s="8"/>
      <c r="D21" s="12"/>
      <c r="E21" s="10"/>
      <c r="F21" s="11"/>
      <c r="G21" s="45">
        <v>0</v>
      </c>
      <c r="H21" s="13">
        <f>IFERROR(I21/Table15712[[#This Row],[Total Amount]],0)</f>
        <v>0</v>
      </c>
      <c r="I21" s="44">
        <v>0</v>
      </c>
      <c r="J21" s="14"/>
    </row>
    <row r="22" spans="1:10" ht="33" customHeight="1" x14ac:dyDescent="0.25">
      <c r="A22" s="6">
        <v>7</v>
      </c>
      <c r="B22" s="11"/>
      <c r="C22" s="8"/>
      <c r="D22" s="12"/>
      <c r="E22" s="10"/>
      <c r="F22" s="11"/>
      <c r="G22" s="45">
        <v>0</v>
      </c>
      <c r="H22" s="13">
        <f>IFERROR(I22/Table15712[[#This Row],[Total Amount]],0)</f>
        <v>0</v>
      </c>
      <c r="I22" s="44">
        <v>0</v>
      </c>
      <c r="J22" s="14"/>
    </row>
    <row r="23" spans="1:10" ht="33" customHeight="1" x14ac:dyDescent="0.25">
      <c r="A23" s="6">
        <v>8</v>
      </c>
      <c r="B23" s="11"/>
      <c r="C23" s="8"/>
      <c r="D23" s="12"/>
      <c r="E23" s="10"/>
      <c r="F23" s="11"/>
      <c r="G23" s="45">
        <v>0</v>
      </c>
      <c r="H23" s="13">
        <f>IFERROR(I23/Table15712[[#This Row],[Total Amount]],0)</f>
        <v>0</v>
      </c>
      <c r="I23" s="44">
        <v>0</v>
      </c>
      <c r="J23" s="14"/>
    </row>
    <row r="24" spans="1:10" ht="33" customHeight="1" x14ac:dyDescent="0.25">
      <c r="A24" s="6">
        <v>9</v>
      </c>
      <c r="B24" s="11"/>
      <c r="C24" s="8"/>
      <c r="D24" s="12"/>
      <c r="E24" s="10"/>
      <c r="F24" s="11"/>
      <c r="G24" s="45">
        <v>0</v>
      </c>
      <c r="H24" s="13">
        <f>IFERROR(I24/Table15712[[#This Row],[Total Amount]],0)</f>
        <v>0</v>
      </c>
      <c r="I24" s="44">
        <v>0</v>
      </c>
      <c r="J24" s="14"/>
    </row>
    <row r="25" spans="1:10" ht="33" customHeight="1" x14ac:dyDescent="0.25">
      <c r="A25" s="6">
        <v>10</v>
      </c>
      <c r="B25" s="11"/>
      <c r="C25" s="8"/>
      <c r="D25" s="12"/>
      <c r="E25" s="10"/>
      <c r="F25" s="11"/>
      <c r="G25" s="45">
        <v>0</v>
      </c>
      <c r="H25" s="13">
        <f>IFERROR(I25/Table15712[[#This Row],[Total Amount]],0)</f>
        <v>0</v>
      </c>
      <c r="I25" s="44">
        <v>0</v>
      </c>
      <c r="J25" s="14"/>
    </row>
    <row r="26" spans="1:10" ht="33" customHeight="1" x14ac:dyDescent="0.25">
      <c r="A26" s="6">
        <v>11</v>
      </c>
      <c r="B26" s="11"/>
      <c r="C26" s="8"/>
      <c r="D26" s="12"/>
      <c r="E26" s="10"/>
      <c r="F26" s="11"/>
      <c r="G26" s="45">
        <v>0</v>
      </c>
      <c r="H26" s="13">
        <f>IFERROR(I26/Table15712[[#This Row],[Total Amount]],0)</f>
        <v>0</v>
      </c>
      <c r="I26" s="44">
        <v>0</v>
      </c>
      <c r="J26" s="14"/>
    </row>
    <row r="27" spans="1:10" ht="33" customHeight="1" x14ac:dyDescent="0.25">
      <c r="A27" s="6">
        <v>12</v>
      </c>
      <c r="B27" s="11"/>
      <c r="C27" s="8"/>
      <c r="D27" s="12"/>
      <c r="E27" s="10"/>
      <c r="F27" s="11"/>
      <c r="G27" s="45">
        <v>0</v>
      </c>
      <c r="H27" s="13">
        <f>IFERROR(I27/Table15712[[#This Row],[Total Amount]],0)</f>
        <v>0</v>
      </c>
      <c r="I27" s="44">
        <v>0</v>
      </c>
      <c r="J27" s="14"/>
    </row>
    <row r="28" spans="1:10" ht="33" customHeight="1" x14ac:dyDescent="0.25">
      <c r="A28" s="6">
        <v>13</v>
      </c>
      <c r="B28" s="11"/>
      <c r="C28" s="8"/>
      <c r="D28" s="12"/>
      <c r="E28" s="10"/>
      <c r="F28" s="11"/>
      <c r="G28" s="45">
        <v>0</v>
      </c>
      <c r="H28" s="13">
        <f>IFERROR(I28/Table15712[[#This Row],[Total Amount]],0)</f>
        <v>0</v>
      </c>
      <c r="I28" s="44">
        <v>0</v>
      </c>
      <c r="J28" s="14"/>
    </row>
    <row r="29" spans="1:10" ht="33" customHeight="1" x14ac:dyDescent="0.25">
      <c r="A29" s="6">
        <v>14</v>
      </c>
      <c r="B29" s="11"/>
      <c r="C29" s="8"/>
      <c r="D29" s="12"/>
      <c r="E29" s="10"/>
      <c r="F29" s="11"/>
      <c r="G29" s="45">
        <v>0</v>
      </c>
      <c r="H29" s="13">
        <f>IFERROR(I29/Table15712[[#This Row],[Total Amount]],0)</f>
        <v>0</v>
      </c>
      <c r="I29" s="44">
        <v>0</v>
      </c>
      <c r="J29" s="14"/>
    </row>
    <row r="30" spans="1:10" ht="33" customHeight="1" x14ac:dyDescent="0.25">
      <c r="A30" s="6">
        <v>15</v>
      </c>
      <c r="B30" s="11"/>
      <c r="C30" s="8"/>
      <c r="D30" s="12"/>
      <c r="E30" s="10"/>
      <c r="F30" s="11"/>
      <c r="G30" s="45">
        <v>0</v>
      </c>
      <c r="H30" s="13">
        <f>IFERROR(I30/Table15712[[#This Row],[Total Amount]],0)</f>
        <v>0</v>
      </c>
      <c r="I30" s="44">
        <v>0</v>
      </c>
      <c r="J30" s="14"/>
    </row>
    <row r="31" spans="1:10" x14ac:dyDescent="0.25">
      <c r="F31" s="5"/>
      <c r="G31" s="96" t="s">
        <v>14</v>
      </c>
      <c r="H31" s="96"/>
      <c r="I31" s="55">
        <f>SUM(I16:I30)</f>
        <v>0</v>
      </c>
    </row>
    <row r="32" spans="1:10" x14ac:dyDescent="0.25">
      <c r="F32" s="5"/>
      <c r="G32" s="111"/>
      <c r="H32" s="111"/>
      <c r="I32" s="54"/>
    </row>
    <row r="33" spans="1:9" x14ac:dyDescent="0.25">
      <c r="A33" s="56" t="s">
        <v>72</v>
      </c>
      <c r="B33" s="57"/>
      <c r="C33" s="58">
        <f>SUM(C34:C35)</f>
        <v>0</v>
      </c>
      <c r="F33" s="5"/>
      <c r="G33" s="53"/>
      <c r="H33" s="53"/>
      <c r="I33" s="54"/>
    </row>
    <row r="34" spans="1:9" x14ac:dyDescent="0.25">
      <c r="A34" s="99" t="s">
        <v>73</v>
      </c>
      <c r="B34" s="99"/>
      <c r="C34" s="59">
        <f>SUMIF(Table15712[Expense Type], "Indirect Costs", Table15712[Amount 
Paid by MoHIP])</f>
        <v>0</v>
      </c>
      <c r="F34" s="5"/>
      <c r="G34" s="23"/>
      <c r="H34" s="23"/>
      <c r="I34" s="7"/>
    </row>
    <row r="35" spans="1:9" x14ac:dyDescent="0.25">
      <c r="A35" s="99" t="s">
        <v>74</v>
      </c>
      <c r="B35" s="99"/>
      <c r="C35" s="59">
        <f>SUMIF(Table15712[Expense Type], "Administration", Table15712[Amount 
Paid by MoHIP])</f>
        <v>0</v>
      </c>
      <c r="F35" s="5"/>
      <c r="G35" s="23"/>
      <c r="H35" s="23"/>
      <c r="I35" s="51"/>
    </row>
    <row r="36" spans="1:9" x14ac:dyDescent="0.25">
      <c r="A36" s="60"/>
      <c r="B36" s="57"/>
      <c r="C36" s="61"/>
      <c r="F36" s="5"/>
      <c r="G36" s="52"/>
      <c r="H36" s="23"/>
      <c r="I36" s="7"/>
    </row>
    <row r="37" spans="1:9" x14ac:dyDescent="0.25">
      <c r="F37" s="5"/>
      <c r="G37" s="23"/>
      <c r="H37" s="23"/>
      <c r="I37" s="7"/>
    </row>
    <row r="38" spans="1:9" x14ac:dyDescent="0.25">
      <c r="F38" s="5"/>
      <c r="G38" s="23"/>
      <c r="H38" s="23"/>
      <c r="I38" s="7"/>
    </row>
    <row r="39" spans="1:9" x14ac:dyDescent="0.25">
      <c r="F39" s="5"/>
      <c r="G39" s="23"/>
      <c r="H39" s="23"/>
      <c r="I39" s="7"/>
    </row>
    <row r="40" spans="1:9" x14ac:dyDescent="0.25">
      <c r="F40" s="5"/>
      <c r="G40" s="23"/>
      <c r="H40" s="23"/>
      <c r="I40" s="7"/>
    </row>
    <row r="41" spans="1:9" x14ac:dyDescent="0.25">
      <c r="F41" s="5"/>
      <c r="G41" s="23"/>
      <c r="H41" s="23"/>
      <c r="I41" s="7"/>
    </row>
    <row r="42" spans="1:9" x14ac:dyDescent="0.25">
      <c r="F42" s="5"/>
      <c r="G42" s="23"/>
      <c r="H42" s="23"/>
      <c r="I42" s="7"/>
    </row>
    <row r="43" spans="1:9" x14ac:dyDescent="0.25">
      <c r="F43" s="5"/>
      <c r="G43" s="23"/>
      <c r="H43" s="23"/>
      <c r="I43" s="7"/>
    </row>
    <row r="44" spans="1:9" x14ac:dyDescent="0.25">
      <c r="F44" s="5"/>
      <c r="G44" s="23"/>
      <c r="H44" s="23"/>
      <c r="I44" s="7"/>
    </row>
    <row r="45" spans="1:9" x14ac:dyDescent="0.25">
      <c r="F45" s="5"/>
      <c r="G45" s="23"/>
      <c r="H45" s="23"/>
      <c r="I45" s="7"/>
    </row>
    <row r="46" spans="1:9" x14ac:dyDescent="0.25">
      <c r="F46" s="5"/>
      <c r="G46" s="23"/>
      <c r="H46" s="23"/>
      <c r="I46" s="7"/>
    </row>
    <row r="47" spans="1:9" x14ac:dyDescent="0.25">
      <c r="F47" s="5"/>
      <c r="G47" s="23"/>
      <c r="H47" s="23"/>
      <c r="I47" s="7"/>
    </row>
    <row r="48" spans="1:9" x14ac:dyDescent="0.25">
      <c r="F48" s="5"/>
      <c r="G48" s="23"/>
      <c r="H48" s="23"/>
      <c r="I48" s="7"/>
    </row>
    <row r="49" spans="1:10" x14ac:dyDescent="0.25">
      <c r="F49" s="5"/>
      <c r="G49" s="23"/>
      <c r="H49" s="23"/>
      <c r="I49" s="7"/>
    </row>
    <row r="50" spans="1:10" x14ac:dyDescent="0.25">
      <c r="F50" s="5"/>
      <c r="G50" s="23"/>
      <c r="H50" s="23"/>
      <c r="I50" s="7"/>
    </row>
    <row r="51" spans="1:10" x14ac:dyDescent="0.25">
      <c r="F51" s="5"/>
      <c r="G51" s="23"/>
      <c r="H51" s="23"/>
      <c r="I51" s="7"/>
    </row>
    <row r="52" spans="1:10" x14ac:dyDescent="0.25">
      <c r="F52" s="5"/>
      <c r="G52" s="23"/>
      <c r="H52" s="23"/>
      <c r="I52" s="7"/>
    </row>
    <row r="53" spans="1:10" x14ac:dyDescent="0.25">
      <c r="F53" s="5"/>
      <c r="G53" s="23"/>
      <c r="H53" s="23"/>
      <c r="I53" s="7"/>
    </row>
    <row r="54" spans="1:10" x14ac:dyDescent="0.25">
      <c r="F54" s="5"/>
      <c r="G54" s="23"/>
      <c r="H54" s="23"/>
      <c r="I54" s="7"/>
    </row>
    <row r="55" spans="1:10" x14ac:dyDescent="0.25">
      <c r="F55" s="5"/>
      <c r="G55" s="23"/>
      <c r="H55" s="23"/>
      <c r="I55" s="7"/>
    </row>
    <row r="56" spans="1:10" x14ac:dyDescent="0.25">
      <c r="F56" s="5"/>
      <c r="G56" s="23"/>
      <c r="H56" s="23"/>
      <c r="I56" s="7"/>
    </row>
    <row r="57" spans="1:10" x14ac:dyDescent="0.25">
      <c r="F57" s="5"/>
      <c r="G57" s="23"/>
      <c r="H57" s="23"/>
      <c r="I57" s="7"/>
    </row>
    <row r="58" spans="1:10" x14ac:dyDescent="0.25">
      <c r="F58" s="5"/>
      <c r="G58" s="23"/>
      <c r="H58" s="23"/>
      <c r="I58" s="7"/>
    </row>
    <row r="59" spans="1:10" ht="15.75" customHeight="1" x14ac:dyDescent="0.25"/>
    <row r="60" spans="1:10" ht="15.75" customHeight="1" x14ac:dyDescent="0.25"/>
    <row r="61" spans="1:10" ht="27.75" customHeight="1" x14ac:dyDescent="0.25">
      <c r="A61" s="102" t="s">
        <v>8</v>
      </c>
      <c r="B61" s="103"/>
      <c r="C61" s="112">
        <f>C7</f>
        <v>0</v>
      </c>
      <c r="D61" s="113"/>
      <c r="E61" s="15"/>
      <c r="F61" s="15"/>
      <c r="G61" s="35"/>
      <c r="H61" s="35"/>
      <c r="I61" s="35"/>
      <c r="J61" s="35"/>
    </row>
    <row r="62" spans="1:10" ht="27.75" customHeight="1" x14ac:dyDescent="0.25">
      <c r="A62" s="102" t="s">
        <v>9</v>
      </c>
      <c r="B62" s="103"/>
      <c r="C62" s="119">
        <f>C8</f>
        <v>0</v>
      </c>
      <c r="D62" s="120"/>
      <c r="E62" s="15"/>
      <c r="F62" s="16"/>
      <c r="G62" s="16"/>
      <c r="H62" s="16"/>
      <c r="I62" s="16"/>
      <c r="J62" s="16"/>
    </row>
    <row r="63" spans="1:10" ht="27.75" customHeight="1" x14ac:dyDescent="0.25">
      <c r="A63" s="102" t="s">
        <v>10</v>
      </c>
      <c r="B63" s="103"/>
      <c r="C63" s="119">
        <f>C9</f>
        <v>0</v>
      </c>
      <c r="D63" s="120"/>
      <c r="E63" s="16"/>
      <c r="F63" s="16"/>
      <c r="G63" s="16"/>
      <c r="H63" s="16"/>
      <c r="I63" s="16"/>
      <c r="J63" s="16"/>
    </row>
    <row r="64" spans="1:10" ht="27" customHeight="1" x14ac:dyDescent="0.25">
      <c r="A64" s="102" t="s">
        <v>11</v>
      </c>
      <c r="B64" s="103"/>
      <c r="C64" s="112">
        <f>C10</f>
        <v>0</v>
      </c>
      <c r="D64" s="113"/>
      <c r="E64" s="16"/>
      <c r="F64" s="16"/>
      <c r="G64" s="16"/>
      <c r="H64" s="16"/>
      <c r="I64" s="16"/>
      <c r="J64" s="16"/>
    </row>
    <row r="65" spans="1:10" ht="15.75" x14ac:dyDescent="0.25">
      <c r="A65" s="17"/>
      <c r="B65" s="18"/>
      <c r="C65" s="19"/>
      <c r="D65" s="17"/>
      <c r="E65" s="17"/>
      <c r="F65" s="17"/>
      <c r="G65" s="17"/>
      <c r="H65" s="20"/>
      <c r="I65" s="15"/>
      <c r="J65" s="15"/>
    </row>
    <row r="66" spans="1:10" ht="47.25" x14ac:dyDescent="0.25">
      <c r="A66" s="21" t="s">
        <v>0</v>
      </c>
      <c r="B66" s="21" t="s">
        <v>1</v>
      </c>
      <c r="C66" s="21" t="s">
        <v>81</v>
      </c>
      <c r="D66" s="21" t="s">
        <v>3</v>
      </c>
      <c r="E66" s="21" t="s">
        <v>2</v>
      </c>
      <c r="F66" s="21" t="s">
        <v>15</v>
      </c>
      <c r="G66" s="21" t="s">
        <v>4</v>
      </c>
      <c r="H66" s="22" t="s">
        <v>63</v>
      </c>
      <c r="I66" s="21" t="s">
        <v>64</v>
      </c>
      <c r="J66" s="21" t="s">
        <v>12</v>
      </c>
    </row>
    <row r="67" spans="1:10" ht="33.75" customHeight="1" x14ac:dyDescent="0.25">
      <c r="A67" s="6">
        <v>16</v>
      </c>
      <c r="B67" s="11"/>
      <c r="C67" s="8"/>
      <c r="D67" s="11"/>
      <c r="E67" s="10"/>
      <c r="F67" s="11"/>
      <c r="G67" s="45">
        <v>0</v>
      </c>
      <c r="H67" s="13">
        <f>IFERROR(I67/G67,0)</f>
        <v>0</v>
      </c>
      <c r="I67" s="44">
        <v>0</v>
      </c>
      <c r="J67" s="14"/>
    </row>
    <row r="68" spans="1:10" ht="33.75" customHeight="1" x14ac:dyDescent="0.25">
      <c r="A68" s="6">
        <v>17</v>
      </c>
      <c r="B68" s="11"/>
      <c r="C68" s="8"/>
      <c r="D68" s="12"/>
      <c r="E68" s="10"/>
      <c r="F68" s="11"/>
      <c r="G68" s="45">
        <v>0</v>
      </c>
      <c r="H68" s="13">
        <f>IFERROR(I68/G68,0)</f>
        <v>0</v>
      </c>
      <c r="I68" s="44">
        <v>0</v>
      </c>
      <c r="J68" s="14"/>
    </row>
    <row r="69" spans="1:10" ht="33.75" customHeight="1" x14ac:dyDescent="0.25">
      <c r="A69" s="6">
        <v>18</v>
      </c>
      <c r="B69" s="11"/>
      <c r="C69" s="8"/>
      <c r="D69" s="11"/>
      <c r="E69" s="10"/>
      <c r="F69" s="11"/>
      <c r="G69" s="45">
        <v>0</v>
      </c>
      <c r="H69" s="13">
        <f t="shared" ref="H69:H86" si="0">IFERROR(I69/G69,0)</f>
        <v>0</v>
      </c>
      <c r="I69" s="44">
        <v>0</v>
      </c>
      <c r="J69" s="14"/>
    </row>
    <row r="70" spans="1:10" ht="33.75" customHeight="1" x14ac:dyDescent="0.25">
      <c r="A70" s="6">
        <v>19</v>
      </c>
      <c r="B70" s="11"/>
      <c r="C70" s="8"/>
      <c r="D70" s="12"/>
      <c r="E70" s="10"/>
      <c r="F70" s="11"/>
      <c r="G70" s="45">
        <v>0</v>
      </c>
      <c r="H70" s="13">
        <f t="shared" si="0"/>
        <v>0</v>
      </c>
      <c r="I70" s="44">
        <v>0</v>
      </c>
      <c r="J70" s="14"/>
    </row>
    <row r="71" spans="1:10" ht="33.75" customHeight="1" x14ac:dyDescent="0.25">
      <c r="A71" s="6">
        <v>20</v>
      </c>
      <c r="B71" s="11"/>
      <c r="C71" s="8"/>
      <c r="D71" s="11"/>
      <c r="E71" s="10"/>
      <c r="F71" s="11"/>
      <c r="G71" s="45">
        <v>0</v>
      </c>
      <c r="H71" s="13">
        <f t="shared" si="0"/>
        <v>0</v>
      </c>
      <c r="I71" s="44">
        <v>0</v>
      </c>
      <c r="J71" s="14"/>
    </row>
    <row r="72" spans="1:10" ht="33.75" customHeight="1" x14ac:dyDescent="0.25">
      <c r="A72" s="6">
        <v>21</v>
      </c>
      <c r="B72" s="11"/>
      <c r="C72" s="8"/>
      <c r="D72" s="12"/>
      <c r="E72" s="10"/>
      <c r="F72" s="11"/>
      <c r="G72" s="45">
        <v>0</v>
      </c>
      <c r="H72" s="13">
        <f t="shared" si="0"/>
        <v>0</v>
      </c>
      <c r="I72" s="44">
        <v>0</v>
      </c>
      <c r="J72" s="14"/>
    </row>
    <row r="73" spans="1:10" ht="33.75" customHeight="1" x14ac:dyDescent="0.25">
      <c r="A73" s="6">
        <v>22</v>
      </c>
      <c r="B73" s="11"/>
      <c r="C73" s="8"/>
      <c r="D73" s="11"/>
      <c r="E73" s="10"/>
      <c r="F73" s="11"/>
      <c r="G73" s="45">
        <v>0</v>
      </c>
      <c r="H73" s="13">
        <f t="shared" si="0"/>
        <v>0</v>
      </c>
      <c r="I73" s="44">
        <v>0</v>
      </c>
      <c r="J73" s="14"/>
    </row>
    <row r="74" spans="1:10" ht="33.75" customHeight="1" x14ac:dyDescent="0.25">
      <c r="A74" s="6">
        <v>23</v>
      </c>
      <c r="B74" s="11"/>
      <c r="C74" s="8"/>
      <c r="D74" s="12"/>
      <c r="E74" s="10"/>
      <c r="F74" s="11"/>
      <c r="G74" s="45">
        <v>0</v>
      </c>
      <c r="H74" s="13">
        <f t="shared" si="0"/>
        <v>0</v>
      </c>
      <c r="I74" s="44">
        <v>0</v>
      </c>
      <c r="J74" s="14"/>
    </row>
    <row r="75" spans="1:10" ht="33.75" customHeight="1" x14ac:dyDescent="0.25">
      <c r="A75" s="6">
        <v>24</v>
      </c>
      <c r="B75" s="11"/>
      <c r="C75" s="8"/>
      <c r="D75" s="11"/>
      <c r="E75" s="10"/>
      <c r="F75" s="11"/>
      <c r="G75" s="45">
        <v>0</v>
      </c>
      <c r="H75" s="13">
        <f t="shared" si="0"/>
        <v>0</v>
      </c>
      <c r="I75" s="44">
        <v>0</v>
      </c>
      <c r="J75" s="14"/>
    </row>
    <row r="76" spans="1:10" ht="33.75" customHeight="1" x14ac:dyDescent="0.25">
      <c r="A76" s="6">
        <v>25</v>
      </c>
      <c r="B76" s="11"/>
      <c r="C76" s="8"/>
      <c r="D76" s="12"/>
      <c r="E76" s="10"/>
      <c r="F76" s="11"/>
      <c r="G76" s="45">
        <v>0</v>
      </c>
      <c r="H76" s="13">
        <f t="shared" si="0"/>
        <v>0</v>
      </c>
      <c r="I76" s="44">
        <v>0</v>
      </c>
      <c r="J76" s="14"/>
    </row>
    <row r="77" spans="1:10" ht="33.75" customHeight="1" x14ac:dyDescent="0.25">
      <c r="A77" s="6">
        <v>26</v>
      </c>
      <c r="B77" s="11"/>
      <c r="C77" s="8"/>
      <c r="D77" s="11"/>
      <c r="E77" s="10"/>
      <c r="F77" s="11"/>
      <c r="G77" s="45">
        <v>0</v>
      </c>
      <c r="H77" s="13">
        <f t="shared" si="0"/>
        <v>0</v>
      </c>
      <c r="I77" s="44">
        <v>0</v>
      </c>
      <c r="J77" s="14"/>
    </row>
    <row r="78" spans="1:10" ht="33.75" customHeight="1" x14ac:dyDescent="0.25">
      <c r="A78" s="6">
        <v>27</v>
      </c>
      <c r="B78" s="11"/>
      <c r="C78" s="8"/>
      <c r="D78" s="12"/>
      <c r="E78" s="10"/>
      <c r="F78" s="11"/>
      <c r="G78" s="45">
        <v>0</v>
      </c>
      <c r="H78" s="13">
        <f t="shared" si="0"/>
        <v>0</v>
      </c>
      <c r="I78" s="44">
        <v>0</v>
      </c>
      <c r="J78" s="14"/>
    </row>
    <row r="79" spans="1:10" ht="33.75" customHeight="1" x14ac:dyDescent="0.25">
      <c r="A79" s="6">
        <v>28</v>
      </c>
      <c r="B79" s="11"/>
      <c r="C79" s="8"/>
      <c r="D79" s="11"/>
      <c r="E79" s="10"/>
      <c r="F79" s="11"/>
      <c r="G79" s="45">
        <v>0</v>
      </c>
      <c r="H79" s="13">
        <f t="shared" si="0"/>
        <v>0</v>
      </c>
      <c r="I79" s="44">
        <v>0</v>
      </c>
      <c r="J79" s="14"/>
    </row>
    <row r="80" spans="1:10" ht="33.75" customHeight="1" x14ac:dyDescent="0.25">
      <c r="A80" s="6">
        <v>29</v>
      </c>
      <c r="B80" s="11"/>
      <c r="C80" s="8"/>
      <c r="D80" s="12"/>
      <c r="E80" s="10"/>
      <c r="F80" s="11"/>
      <c r="G80" s="45">
        <v>0</v>
      </c>
      <c r="H80" s="13">
        <f t="shared" si="0"/>
        <v>0</v>
      </c>
      <c r="I80" s="44">
        <v>0</v>
      </c>
      <c r="J80" s="14"/>
    </row>
    <row r="81" spans="1:10" ht="33.75" customHeight="1" x14ac:dyDescent="0.25">
      <c r="A81" s="6">
        <v>30</v>
      </c>
      <c r="B81" s="11"/>
      <c r="C81" s="8"/>
      <c r="D81" s="11"/>
      <c r="E81" s="10"/>
      <c r="F81" s="11"/>
      <c r="G81" s="45">
        <v>0</v>
      </c>
      <c r="H81" s="13">
        <f t="shared" si="0"/>
        <v>0</v>
      </c>
      <c r="I81" s="44"/>
      <c r="J81" s="14"/>
    </row>
    <row r="82" spans="1:10" ht="33.75" customHeight="1" x14ac:dyDescent="0.25">
      <c r="A82" s="6">
        <v>31</v>
      </c>
      <c r="B82" s="11"/>
      <c r="C82" s="8"/>
      <c r="D82" s="12"/>
      <c r="E82" s="10"/>
      <c r="F82" s="11"/>
      <c r="G82" s="45">
        <v>0</v>
      </c>
      <c r="H82" s="13">
        <f t="shared" si="0"/>
        <v>0</v>
      </c>
      <c r="I82" s="44">
        <v>0</v>
      </c>
      <c r="J82" s="14"/>
    </row>
    <row r="83" spans="1:10" ht="33.75" customHeight="1" x14ac:dyDescent="0.25">
      <c r="A83" s="6">
        <v>32</v>
      </c>
      <c r="B83" s="11"/>
      <c r="C83" s="8"/>
      <c r="D83" s="11"/>
      <c r="E83" s="10"/>
      <c r="F83" s="11"/>
      <c r="G83" s="45">
        <v>0</v>
      </c>
      <c r="H83" s="13">
        <f t="shared" si="0"/>
        <v>0</v>
      </c>
      <c r="I83" s="44">
        <v>0</v>
      </c>
      <c r="J83" s="14"/>
    </row>
    <row r="84" spans="1:10" ht="33.75" customHeight="1" x14ac:dyDescent="0.25">
      <c r="A84" s="6">
        <v>33</v>
      </c>
      <c r="B84" s="11"/>
      <c r="C84" s="8"/>
      <c r="D84" s="12"/>
      <c r="E84" s="10"/>
      <c r="F84" s="11"/>
      <c r="G84" s="45">
        <v>0</v>
      </c>
      <c r="H84" s="13">
        <f t="shared" si="0"/>
        <v>0</v>
      </c>
      <c r="I84" s="44">
        <v>0</v>
      </c>
      <c r="J84" s="14"/>
    </row>
    <row r="85" spans="1:10" ht="33.75" customHeight="1" x14ac:dyDescent="0.25">
      <c r="A85" s="6">
        <v>34</v>
      </c>
      <c r="B85" s="11"/>
      <c r="C85" s="8"/>
      <c r="D85" s="11"/>
      <c r="E85" s="10"/>
      <c r="F85" s="11"/>
      <c r="G85" s="45">
        <v>0</v>
      </c>
      <c r="H85" s="13">
        <f t="shared" si="0"/>
        <v>0</v>
      </c>
      <c r="I85" s="44">
        <v>0</v>
      </c>
      <c r="J85" s="14"/>
    </row>
    <row r="86" spans="1:10" ht="33.75" customHeight="1" x14ac:dyDescent="0.25">
      <c r="A86" s="6">
        <v>35</v>
      </c>
      <c r="B86" s="11"/>
      <c r="C86" s="8"/>
      <c r="D86" s="12"/>
      <c r="E86" s="10"/>
      <c r="F86" s="11"/>
      <c r="G86" s="45">
        <v>0</v>
      </c>
      <c r="H86" s="13">
        <f t="shared" si="0"/>
        <v>0</v>
      </c>
      <c r="I86" s="44">
        <v>0</v>
      </c>
      <c r="J86" s="14"/>
    </row>
    <row r="87" spans="1:10" x14ac:dyDescent="0.25">
      <c r="F87" s="5"/>
      <c r="G87" s="96" t="s">
        <v>16</v>
      </c>
      <c r="H87" s="96"/>
      <c r="I87" s="7">
        <f>SUM(I67:I86)</f>
        <v>0</v>
      </c>
    </row>
    <row r="88" spans="1:10" x14ac:dyDescent="0.25">
      <c r="G88" s="93"/>
      <c r="H88" s="93"/>
      <c r="I88" s="50"/>
    </row>
    <row r="90" spans="1:10" x14ac:dyDescent="0.25">
      <c r="A90" s="56" t="s">
        <v>75</v>
      </c>
      <c r="B90" s="57"/>
      <c r="C90" s="58">
        <f>SUM(C91:C92)</f>
        <v>0</v>
      </c>
    </row>
    <row r="91" spans="1:10" x14ac:dyDescent="0.25">
      <c r="A91" s="99" t="s">
        <v>73</v>
      </c>
      <c r="B91" s="99"/>
      <c r="C91" s="59">
        <f>SUMIF(Table146813[Expense Type], "Indirect Costs", Table146813[Amount 
Paid by MoHIP])</f>
        <v>0</v>
      </c>
    </row>
    <row r="92" spans="1:10" x14ac:dyDescent="0.25">
      <c r="A92" s="99" t="s">
        <v>74</v>
      </c>
      <c r="B92" s="99"/>
      <c r="C92" s="59">
        <f>SUMIF(Table146813[Expense Type], "Administration", Table146813[Amount 
Paid by MoHIP])</f>
        <v>0</v>
      </c>
    </row>
    <row r="93" spans="1:10" x14ac:dyDescent="0.25">
      <c r="A93" s="60"/>
      <c r="B93" s="57"/>
      <c r="C93" s="61"/>
    </row>
    <row r="111" spans="1:10" ht="29.25" customHeight="1" x14ac:dyDescent="0.25">
      <c r="A111" s="102" t="s">
        <v>8</v>
      </c>
      <c r="B111" s="103"/>
      <c r="C111" s="110">
        <f>C7</f>
        <v>0</v>
      </c>
      <c r="D111" s="110"/>
      <c r="E111" s="16"/>
      <c r="F111" s="16"/>
      <c r="G111" s="16"/>
      <c r="H111" s="35"/>
      <c r="I111" s="35"/>
      <c r="J111" s="35"/>
    </row>
    <row r="112" spans="1:10" ht="29.25" customHeight="1" x14ac:dyDescent="0.25">
      <c r="A112" s="102" t="s">
        <v>9</v>
      </c>
      <c r="B112" s="103"/>
      <c r="C112" s="108">
        <f>C8</f>
        <v>0</v>
      </c>
      <c r="D112" s="108"/>
      <c r="E112" s="16"/>
      <c r="F112" s="16"/>
      <c r="G112" s="16"/>
      <c r="H112" s="16"/>
      <c r="I112" s="16"/>
      <c r="J112" s="16"/>
    </row>
    <row r="113" spans="1:10" ht="29.25" customHeight="1" x14ac:dyDescent="0.25">
      <c r="A113" s="102" t="s">
        <v>10</v>
      </c>
      <c r="B113" s="103"/>
      <c r="C113" s="108">
        <f>C9</f>
        <v>0</v>
      </c>
      <c r="D113" s="108"/>
      <c r="E113" s="16"/>
      <c r="F113" s="16"/>
      <c r="G113" s="16"/>
      <c r="H113" s="16"/>
      <c r="I113" s="16"/>
      <c r="J113" s="16"/>
    </row>
    <row r="114" spans="1:10" ht="29.25" customHeight="1" x14ac:dyDescent="0.25">
      <c r="A114" s="102" t="s">
        <v>11</v>
      </c>
      <c r="B114" s="103"/>
      <c r="C114" s="110">
        <f>C10</f>
        <v>0</v>
      </c>
      <c r="D114" s="110"/>
      <c r="E114" s="16"/>
      <c r="F114" s="16"/>
      <c r="G114" s="16"/>
      <c r="H114" s="16"/>
      <c r="I114" s="16"/>
      <c r="J114" s="16"/>
    </row>
    <row r="115" spans="1:10" ht="15.75" x14ac:dyDescent="0.25">
      <c r="A115" s="17"/>
      <c r="B115" s="18"/>
      <c r="C115" s="34"/>
      <c r="D115" s="17"/>
      <c r="E115" s="17"/>
      <c r="F115" s="17"/>
      <c r="G115" s="17"/>
      <c r="H115" s="20"/>
      <c r="I115" s="15"/>
      <c r="J115" s="15"/>
    </row>
    <row r="116" spans="1:10" ht="47.25" x14ac:dyDescent="0.25">
      <c r="A116" s="21" t="s">
        <v>0</v>
      </c>
      <c r="B116" s="21" t="s">
        <v>1</v>
      </c>
      <c r="C116" s="21" t="s">
        <v>81</v>
      </c>
      <c r="D116" s="21" t="s">
        <v>3</v>
      </c>
      <c r="E116" s="21" t="s">
        <v>2</v>
      </c>
      <c r="F116" s="21" t="s">
        <v>15</v>
      </c>
      <c r="G116" s="21" t="s">
        <v>4</v>
      </c>
      <c r="H116" s="22" t="s">
        <v>63</v>
      </c>
      <c r="I116" s="21" t="s">
        <v>64</v>
      </c>
      <c r="J116" s="21" t="s">
        <v>12</v>
      </c>
    </row>
    <row r="117" spans="1:10" ht="36" customHeight="1" x14ac:dyDescent="0.25">
      <c r="A117" s="6">
        <v>36</v>
      </c>
      <c r="B117" s="11"/>
      <c r="C117" s="8"/>
      <c r="D117" s="11"/>
      <c r="E117" s="10"/>
      <c r="F117" s="11"/>
      <c r="G117" s="45">
        <v>0</v>
      </c>
      <c r="H117" s="13">
        <f t="shared" ref="H117:H136" si="1">IFERROR(I117/G117,0)</f>
        <v>0</v>
      </c>
      <c r="I117" s="44">
        <v>0</v>
      </c>
      <c r="J117" s="14"/>
    </row>
    <row r="118" spans="1:10" ht="36" customHeight="1" x14ac:dyDescent="0.25">
      <c r="A118" s="6">
        <v>37</v>
      </c>
      <c r="B118" s="11"/>
      <c r="C118" s="8"/>
      <c r="D118" s="12"/>
      <c r="E118" s="10"/>
      <c r="F118" s="11"/>
      <c r="G118" s="45">
        <v>0</v>
      </c>
      <c r="H118" s="13">
        <f t="shared" si="1"/>
        <v>0</v>
      </c>
      <c r="I118" s="44">
        <v>0</v>
      </c>
      <c r="J118" s="14"/>
    </row>
    <row r="119" spans="1:10" ht="36" customHeight="1" x14ac:dyDescent="0.25">
      <c r="A119" s="6">
        <v>38</v>
      </c>
      <c r="B119" s="11"/>
      <c r="C119" s="8"/>
      <c r="D119" s="11"/>
      <c r="E119" s="10"/>
      <c r="F119" s="11"/>
      <c r="G119" s="45">
        <v>0</v>
      </c>
      <c r="H119" s="13">
        <f t="shared" si="1"/>
        <v>0</v>
      </c>
      <c r="I119" s="44">
        <v>0</v>
      </c>
      <c r="J119" s="14"/>
    </row>
    <row r="120" spans="1:10" ht="36" customHeight="1" x14ac:dyDescent="0.25">
      <c r="A120" s="6">
        <v>39</v>
      </c>
      <c r="B120" s="11"/>
      <c r="C120" s="8"/>
      <c r="D120" s="12"/>
      <c r="E120" s="10"/>
      <c r="F120" s="11"/>
      <c r="G120" s="45">
        <v>0</v>
      </c>
      <c r="H120" s="13">
        <f t="shared" si="1"/>
        <v>0</v>
      </c>
      <c r="I120" s="44">
        <v>0</v>
      </c>
      <c r="J120" s="14"/>
    </row>
    <row r="121" spans="1:10" ht="36" customHeight="1" x14ac:dyDescent="0.25">
      <c r="A121" s="6">
        <v>40</v>
      </c>
      <c r="B121" s="11"/>
      <c r="C121" s="8"/>
      <c r="D121" s="11"/>
      <c r="E121" s="10"/>
      <c r="F121" s="11"/>
      <c r="G121" s="45">
        <v>0</v>
      </c>
      <c r="H121" s="13">
        <f t="shared" si="1"/>
        <v>0</v>
      </c>
      <c r="I121" s="44">
        <v>0</v>
      </c>
      <c r="J121" s="14"/>
    </row>
    <row r="122" spans="1:10" ht="36" customHeight="1" x14ac:dyDescent="0.25">
      <c r="A122" s="6">
        <v>41</v>
      </c>
      <c r="B122" s="11"/>
      <c r="C122" s="8"/>
      <c r="D122" s="12"/>
      <c r="E122" s="10"/>
      <c r="F122" s="11"/>
      <c r="G122" s="45">
        <v>0</v>
      </c>
      <c r="H122" s="13">
        <f t="shared" si="1"/>
        <v>0</v>
      </c>
      <c r="I122" s="44">
        <v>0</v>
      </c>
      <c r="J122" s="14"/>
    </row>
    <row r="123" spans="1:10" ht="36" customHeight="1" x14ac:dyDescent="0.25">
      <c r="A123" s="6">
        <v>42</v>
      </c>
      <c r="B123" s="11"/>
      <c r="C123" s="8"/>
      <c r="D123" s="11"/>
      <c r="E123" s="10"/>
      <c r="F123" s="11"/>
      <c r="G123" s="45">
        <v>0</v>
      </c>
      <c r="H123" s="13">
        <f t="shared" si="1"/>
        <v>0</v>
      </c>
      <c r="I123" s="44">
        <v>0</v>
      </c>
      <c r="J123" s="14"/>
    </row>
    <row r="124" spans="1:10" ht="36" customHeight="1" x14ac:dyDescent="0.25">
      <c r="A124" s="6">
        <v>43</v>
      </c>
      <c r="B124" s="11"/>
      <c r="C124" s="8"/>
      <c r="D124" s="12"/>
      <c r="E124" s="10"/>
      <c r="F124" s="11"/>
      <c r="G124" s="45">
        <v>0</v>
      </c>
      <c r="H124" s="13">
        <f t="shared" si="1"/>
        <v>0</v>
      </c>
      <c r="I124" s="44">
        <v>0</v>
      </c>
      <c r="J124" s="14"/>
    </row>
    <row r="125" spans="1:10" ht="36" customHeight="1" x14ac:dyDescent="0.25">
      <c r="A125" s="6">
        <v>44</v>
      </c>
      <c r="B125" s="11"/>
      <c r="C125" s="8"/>
      <c r="D125" s="11"/>
      <c r="E125" s="10"/>
      <c r="F125" s="11"/>
      <c r="G125" s="45">
        <v>0</v>
      </c>
      <c r="H125" s="13">
        <f t="shared" si="1"/>
        <v>0</v>
      </c>
      <c r="I125" s="44">
        <v>0</v>
      </c>
      <c r="J125" s="14"/>
    </row>
    <row r="126" spans="1:10" ht="36" customHeight="1" x14ac:dyDescent="0.25">
      <c r="A126" s="6">
        <v>45</v>
      </c>
      <c r="B126" s="11"/>
      <c r="C126" s="8"/>
      <c r="D126" s="12"/>
      <c r="E126" s="10"/>
      <c r="F126" s="11"/>
      <c r="G126" s="45">
        <v>0</v>
      </c>
      <c r="H126" s="13">
        <f t="shared" si="1"/>
        <v>0</v>
      </c>
      <c r="I126" s="44">
        <v>0</v>
      </c>
      <c r="J126" s="14"/>
    </row>
    <row r="127" spans="1:10" ht="36" customHeight="1" x14ac:dyDescent="0.25">
      <c r="A127" s="6">
        <v>46</v>
      </c>
      <c r="B127" s="11"/>
      <c r="C127" s="8"/>
      <c r="D127" s="11"/>
      <c r="E127" s="10"/>
      <c r="F127" s="11"/>
      <c r="G127" s="45">
        <v>0</v>
      </c>
      <c r="H127" s="13">
        <f t="shared" si="1"/>
        <v>0</v>
      </c>
      <c r="I127" s="44">
        <v>0</v>
      </c>
      <c r="J127" s="14"/>
    </row>
    <row r="128" spans="1:10" ht="36" customHeight="1" x14ac:dyDescent="0.25">
      <c r="A128" s="6">
        <v>47</v>
      </c>
      <c r="B128" s="11"/>
      <c r="C128" s="8"/>
      <c r="D128" s="12"/>
      <c r="E128" s="10"/>
      <c r="F128" s="11"/>
      <c r="G128" s="45">
        <v>0</v>
      </c>
      <c r="H128" s="13">
        <f t="shared" si="1"/>
        <v>0</v>
      </c>
      <c r="I128" s="44">
        <v>0</v>
      </c>
      <c r="J128" s="14"/>
    </row>
    <row r="129" spans="1:10" ht="36" customHeight="1" x14ac:dyDescent="0.25">
      <c r="A129" s="6">
        <v>48</v>
      </c>
      <c r="B129" s="11"/>
      <c r="C129" s="8"/>
      <c r="D129" s="11"/>
      <c r="E129" s="10"/>
      <c r="F129" s="11"/>
      <c r="G129" s="45">
        <v>0</v>
      </c>
      <c r="H129" s="13">
        <f t="shared" si="1"/>
        <v>0</v>
      </c>
      <c r="I129" s="44">
        <v>0</v>
      </c>
      <c r="J129" s="14"/>
    </row>
    <row r="130" spans="1:10" ht="36" customHeight="1" x14ac:dyDescent="0.25">
      <c r="A130" s="6">
        <v>49</v>
      </c>
      <c r="B130" s="11"/>
      <c r="C130" s="8"/>
      <c r="D130" s="12"/>
      <c r="E130" s="10"/>
      <c r="F130" s="11"/>
      <c r="G130" s="45">
        <v>0</v>
      </c>
      <c r="H130" s="13">
        <f t="shared" si="1"/>
        <v>0</v>
      </c>
      <c r="I130" s="44"/>
      <c r="J130" s="14"/>
    </row>
    <row r="131" spans="1:10" ht="36" customHeight="1" x14ac:dyDescent="0.25">
      <c r="A131" s="6">
        <v>50</v>
      </c>
      <c r="B131" s="11"/>
      <c r="C131" s="8"/>
      <c r="D131" s="11"/>
      <c r="E131" s="10"/>
      <c r="F131" s="11"/>
      <c r="G131" s="45">
        <v>0</v>
      </c>
      <c r="H131" s="13">
        <f t="shared" si="1"/>
        <v>0</v>
      </c>
      <c r="I131" s="44">
        <v>0</v>
      </c>
      <c r="J131" s="14"/>
    </row>
    <row r="132" spans="1:10" ht="36" customHeight="1" x14ac:dyDescent="0.25">
      <c r="A132" s="6">
        <v>51</v>
      </c>
      <c r="B132" s="11"/>
      <c r="C132" s="8"/>
      <c r="D132" s="12"/>
      <c r="E132" s="10"/>
      <c r="F132" s="11"/>
      <c r="G132" s="45">
        <v>0</v>
      </c>
      <c r="H132" s="13">
        <f t="shared" si="1"/>
        <v>0</v>
      </c>
      <c r="I132" s="44">
        <v>0</v>
      </c>
      <c r="J132" s="14"/>
    </row>
    <row r="133" spans="1:10" ht="36" customHeight="1" x14ac:dyDescent="0.25">
      <c r="A133" s="6">
        <v>52</v>
      </c>
      <c r="B133" s="11"/>
      <c r="C133" s="8"/>
      <c r="D133" s="11"/>
      <c r="E133" s="10"/>
      <c r="F133" s="11"/>
      <c r="G133" s="45">
        <v>0</v>
      </c>
      <c r="H133" s="13">
        <f t="shared" si="1"/>
        <v>0</v>
      </c>
      <c r="I133" s="44">
        <v>0</v>
      </c>
      <c r="J133" s="14"/>
    </row>
    <row r="134" spans="1:10" ht="36" customHeight="1" x14ac:dyDescent="0.25">
      <c r="A134" s="6">
        <v>53</v>
      </c>
      <c r="B134" s="11"/>
      <c r="C134" s="8"/>
      <c r="D134" s="12"/>
      <c r="E134" s="10"/>
      <c r="F134" s="11"/>
      <c r="G134" s="45">
        <v>0</v>
      </c>
      <c r="H134" s="13">
        <f t="shared" si="1"/>
        <v>0</v>
      </c>
      <c r="I134" s="44">
        <v>0</v>
      </c>
      <c r="J134" s="14"/>
    </row>
    <row r="135" spans="1:10" ht="36" customHeight="1" x14ac:dyDescent="0.25">
      <c r="A135" s="6">
        <v>54</v>
      </c>
      <c r="B135" s="11"/>
      <c r="C135" s="8"/>
      <c r="D135" s="11"/>
      <c r="E135" s="10"/>
      <c r="F135" s="11"/>
      <c r="G135" s="45">
        <v>0</v>
      </c>
      <c r="H135" s="13">
        <f t="shared" si="1"/>
        <v>0</v>
      </c>
      <c r="I135" s="44">
        <v>0</v>
      </c>
      <c r="J135" s="14"/>
    </row>
    <row r="136" spans="1:10" ht="36" customHeight="1" x14ac:dyDescent="0.25">
      <c r="A136" s="6">
        <v>55</v>
      </c>
      <c r="B136" s="11"/>
      <c r="C136" s="8"/>
      <c r="D136" s="12"/>
      <c r="E136" s="10"/>
      <c r="F136" s="11"/>
      <c r="G136" s="45">
        <v>0</v>
      </c>
      <c r="H136" s="13">
        <f t="shared" si="1"/>
        <v>0</v>
      </c>
      <c r="I136" s="44">
        <v>0</v>
      </c>
      <c r="J136" s="14"/>
    </row>
    <row r="137" spans="1:10" x14ac:dyDescent="0.25">
      <c r="F137" s="5"/>
      <c r="G137" s="96" t="s">
        <v>24</v>
      </c>
      <c r="H137" s="96"/>
      <c r="I137" s="7">
        <f>SUM(I117:I136)</f>
        <v>0</v>
      </c>
    </row>
    <row r="138" spans="1:10" x14ac:dyDescent="0.25">
      <c r="G138" s="93"/>
      <c r="H138" s="93"/>
      <c r="I138" s="50"/>
    </row>
    <row r="142" spans="1:10" x14ac:dyDescent="0.25">
      <c r="A142" s="56" t="s">
        <v>76</v>
      </c>
      <c r="B142" s="57"/>
      <c r="C142" s="58">
        <f>SUM(C143:C144)</f>
        <v>0</v>
      </c>
    </row>
    <row r="143" spans="1:10" x14ac:dyDescent="0.25">
      <c r="A143" s="99" t="s">
        <v>73</v>
      </c>
      <c r="B143" s="99"/>
      <c r="C143" s="59">
        <f>SUMIF(Table14681332[Expense Type], "Indirect Costs", Table14681332[Amount 
Paid by MoHIP])</f>
        <v>0</v>
      </c>
    </row>
    <row r="144" spans="1:10" x14ac:dyDescent="0.25">
      <c r="A144" s="99" t="s">
        <v>74</v>
      </c>
      <c r="B144" s="99"/>
      <c r="C144" s="59">
        <f>SUMIF(Table14681332[Expense Type], "Administration", Table14681332[Amount 
Paid by MoHIP])</f>
        <v>0</v>
      </c>
    </row>
    <row r="159" spans="1:10" ht="29.25" customHeight="1" x14ac:dyDescent="0.25">
      <c r="A159" s="102" t="s">
        <v>8</v>
      </c>
      <c r="B159" s="103"/>
      <c r="C159" s="110">
        <f>C7</f>
        <v>0</v>
      </c>
      <c r="D159" s="110"/>
      <c r="E159" s="16"/>
      <c r="F159" s="16"/>
      <c r="G159" s="16"/>
      <c r="H159" s="35"/>
      <c r="I159" s="35"/>
      <c r="J159" s="35"/>
    </row>
    <row r="160" spans="1:10" ht="29.25" customHeight="1" x14ac:dyDescent="0.25">
      <c r="A160" s="102" t="s">
        <v>9</v>
      </c>
      <c r="B160" s="103"/>
      <c r="C160" s="108">
        <f>C8</f>
        <v>0</v>
      </c>
      <c r="D160" s="108"/>
      <c r="E160" s="16"/>
      <c r="F160" s="16"/>
      <c r="G160" s="16"/>
      <c r="H160" s="16"/>
      <c r="I160" s="16"/>
      <c r="J160" s="16"/>
    </row>
    <row r="161" spans="1:10" ht="29.25" customHeight="1" x14ac:dyDescent="0.25">
      <c r="A161" s="102" t="s">
        <v>10</v>
      </c>
      <c r="B161" s="103"/>
      <c r="C161" s="108">
        <f>C9</f>
        <v>0</v>
      </c>
      <c r="D161" s="108"/>
      <c r="E161" s="16"/>
      <c r="F161" s="16"/>
      <c r="G161" s="16"/>
      <c r="H161" s="16"/>
      <c r="I161" s="16"/>
      <c r="J161" s="16"/>
    </row>
    <row r="162" spans="1:10" ht="29.25" customHeight="1" x14ac:dyDescent="0.25">
      <c r="A162" s="102" t="s">
        <v>11</v>
      </c>
      <c r="B162" s="103"/>
      <c r="C162" s="110">
        <f>C10</f>
        <v>0</v>
      </c>
      <c r="D162" s="110"/>
      <c r="E162" s="16"/>
      <c r="F162" s="16"/>
      <c r="G162" s="16"/>
      <c r="H162" s="16"/>
      <c r="I162" s="16"/>
      <c r="J162" s="16"/>
    </row>
    <row r="163" spans="1:10" ht="15.75" x14ac:dyDescent="0.25">
      <c r="A163" s="17"/>
      <c r="B163" s="18"/>
      <c r="C163" s="34"/>
      <c r="D163" s="17"/>
      <c r="E163" s="17"/>
      <c r="F163" s="17"/>
      <c r="G163" s="17"/>
      <c r="H163" s="20"/>
      <c r="I163" s="15"/>
      <c r="J163" s="15"/>
    </row>
    <row r="164" spans="1:10" ht="47.25" x14ac:dyDescent="0.25">
      <c r="A164" s="21" t="s">
        <v>0</v>
      </c>
      <c r="B164" s="21" t="s">
        <v>1</v>
      </c>
      <c r="C164" s="21" t="s">
        <v>81</v>
      </c>
      <c r="D164" s="21" t="s">
        <v>3</v>
      </c>
      <c r="E164" s="21" t="s">
        <v>2</v>
      </c>
      <c r="F164" s="21" t="s">
        <v>15</v>
      </c>
      <c r="G164" s="21" t="s">
        <v>4</v>
      </c>
      <c r="H164" s="22" t="s">
        <v>63</v>
      </c>
      <c r="I164" s="21" t="s">
        <v>64</v>
      </c>
      <c r="J164" s="21" t="s">
        <v>12</v>
      </c>
    </row>
    <row r="165" spans="1:10" ht="36" customHeight="1" x14ac:dyDescent="0.25">
      <c r="A165" s="6">
        <v>56</v>
      </c>
      <c r="B165" s="11"/>
      <c r="C165" s="8"/>
      <c r="D165" s="11"/>
      <c r="E165" s="10"/>
      <c r="F165" s="11"/>
      <c r="G165" s="45">
        <v>0</v>
      </c>
      <c r="H165" s="13">
        <f t="shared" ref="H165:H184" si="2">IFERROR(I165/G165,0)</f>
        <v>0</v>
      </c>
      <c r="I165" s="44">
        <v>0</v>
      </c>
      <c r="J165" s="14"/>
    </row>
    <row r="166" spans="1:10" ht="36" customHeight="1" x14ac:dyDescent="0.25">
      <c r="A166" s="6">
        <v>57</v>
      </c>
      <c r="B166" s="11"/>
      <c r="C166" s="8"/>
      <c r="D166" s="12"/>
      <c r="E166" s="10"/>
      <c r="F166" s="11"/>
      <c r="G166" s="45">
        <v>0</v>
      </c>
      <c r="H166" s="13">
        <f t="shared" si="2"/>
        <v>0</v>
      </c>
      <c r="I166" s="44">
        <v>0</v>
      </c>
      <c r="J166" s="14"/>
    </row>
    <row r="167" spans="1:10" ht="36" customHeight="1" x14ac:dyDescent="0.25">
      <c r="A167" s="6">
        <v>58</v>
      </c>
      <c r="B167" s="11"/>
      <c r="C167" s="8"/>
      <c r="D167" s="11"/>
      <c r="E167" s="10"/>
      <c r="F167" s="11"/>
      <c r="G167" s="45">
        <v>0</v>
      </c>
      <c r="H167" s="13">
        <f t="shared" si="2"/>
        <v>0</v>
      </c>
      <c r="I167" s="44">
        <v>0</v>
      </c>
      <c r="J167" s="14"/>
    </row>
    <row r="168" spans="1:10" ht="36" customHeight="1" x14ac:dyDescent="0.25">
      <c r="A168" s="6">
        <v>59</v>
      </c>
      <c r="B168" s="11"/>
      <c r="C168" s="8"/>
      <c r="D168" s="12"/>
      <c r="E168" s="10"/>
      <c r="F168" s="11"/>
      <c r="G168" s="45">
        <v>0</v>
      </c>
      <c r="H168" s="13">
        <f t="shared" si="2"/>
        <v>0</v>
      </c>
      <c r="I168" s="44">
        <v>0</v>
      </c>
      <c r="J168" s="14"/>
    </row>
    <row r="169" spans="1:10" ht="36" customHeight="1" x14ac:dyDescent="0.25">
      <c r="A169" s="6">
        <v>60</v>
      </c>
      <c r="B169" s="11"/>
      <c r="C169" s="8"/>
      <c r="D169" s="11"/>
      <c r="E169" s="10"/>
      <c r="F169" s="11"/>
      <c r="G169" s="45">
        <v>0</v>
      </c>
      <c r="H169" s="13">
        <f t="shared" si="2"/>
        <v>0</v>
      </c>
      <c r="I169" s="44">
        <v>0</v>
      </c>
      <c r="J169" s="14"/>
    </row>
    <row r="170" spans="1:10" ht="36" customHeight="1" x14ac:dyDescent="0.25">
      <c r="A170" s="6">
        <v>61</v>
      </c>
      <c r="B170" s="11"/>
      <c r="C170" s="8"/>
      <c r="D170" s="12"/>
      <c r="E170" s="10"/>
      <c r="F170" s="11"/>
      <c r="G170" s="45">
        <v>0</v>
      </c>
      <c r="H170" s="13">
        <f t="shared" si="2"/>
        <v>0</v>
      </c>
      <c r="I170" s="44">
        <v>0</v>
      </c>
      <c r="J170" s="14"/>
    </row>
    <row r="171" spans="1:10" ht="36" customHeight="1" x14ac:dyDescent="0.25">
      <c r="A171" s="6">
        <v>62</v>
      </c>
      <c r="B171" s="11"/>
      <c r="C171" s="8"/>
      <c r="D171" s="11"/>
      <c r="E171" s="10"/>
      <c r="F171" s="11"/>
      <c r="G171" s="45">
        <v>0</v>
      </c>
      <c r="H171" s="13">
        <f t="shared" si="2"/>
        <v>0</v>
      </c>
      <c r="I171" s="44">
        <v>0</v>
      </c>
      <c r="J171" s="14"/>
    </row>
    <row r="172" spans="1:10" ht="36" customHeight="1" x14ac:dyDescent="0.25">
      <c r="A172" s="6">
        <v>63</v>
      </c>
      <c r="B172" s="11"/>
      <c r="C172" s="8"/>
      <c r="D172" s="12"/>
      <c r="E172" s="10"/>
      <c r="F172" s="11"/>
      <c r="G172" s="45">
        <v>0</v>
      </c>
      <c r="H172" s="13">
        <f t="shared" si="2"/>
        <v>0</v>
      </c>
      <c r="I172" s="44">
        <v>0</v>
      </c>
      <c r="J172" s="14"/>
    </row>
    <row r="173" spans="1:10" ht="36" customHeight="1" x14ac:dyDescent="0.25">
      <c r="A173" s="6">
        <v>64</v>
      </c>
      <c r="B173" s="11"/>
      <c r="C173" s="8"/>
      <c r="D173" s="11"/>
      <c r="E173" s="10"/>
      <c r="F173" s="11"/>
      <c r="G173" s="45">
        <v>0</v>
      </c>
      <c r="H173" s="13">
        <f t="shared" si="2"/>
        <v>0</v>
      </c>
      <c r="I173" s="44">
        <v>0</v>
      </c>
      <c r="J173" s="14"/>
    </row>
    <row r="174" spans="1:10" ht="36" customHeight="1" x14ac:dyDescent="0.25">
      <c r="A174" s="6">
        <v>65</v>
      </c>
      <c r="B174" s="11"/>
      <c r="C174" s="8"/>
      <c r="D174" s="12"/>
      <c r="E174" s="10"/>
      <c r="F174" s="11"/>
      <c r="G174" s="45">
        <v>0</v>
      </c>
      <c r="H174" s="13">
        <f t="shared" si="2"/>
        <v>0</v>
      </c>
      <c r="I174" s="44">
        <v>0</v>
      </c>
      <c r="J174" s="14"/>
    </row>
    <row r="175" spans="1:10" ht="36" customHeight="1" x14ac:dyDescent="0.25">
      <c r="A175" s="6">
        <v>66</v>
      </c>
      <c r="B175" s="11"/>
      <c r="C175" s="8"/>
      <c r="D175" s="11"/>
      <c r="E175" s="10"/>
      <c r="F175" s="11"/>
      <c r="G175" s="45">
        <v>0</v>
      </c>
      <c r="H175" s="13">
        <f t="shared" si="2"/>
        <v>0</v>
      </c>
      <c r="I175" s="44">
        <v>0</v>
      </c>
      <c r="J175" s="14"/>
    </row>
    <row r="176" spans="1:10" ht="36" customHeight="1" x14ac:dyDescent="0.25">
      <c r="A176" s="6">
        <v>67</v>
      </c>
      <c r="B176" s="11"/>
      <c r="C176" s="8"/>
      <c r="D176" s="12"/>
      <c r="E176" s="10"/>
      <c r="F176" s="11"/>
      <c r="G176" s="45">
        <v>0</v>
      </c>
      <c r="H176" s="13">
        <f t="shared" si="2"/>
        <v>0</v>
      </c>
      <c r="I176" s="44">
        <v>0</v>
      </c>
      <c r="J176" s="14"/>
    </row>
    <row r="177" spans="1:10" ht="36" customHeight="1" x14ac:dyDescent="0.25">
      <c r="A177" s="6">
        <v>68</v>
      </c>
      <c r="B177" s="11"/>
      <c r="C177" s="8"/>
      <c r="D177" s="11"/>
      <c r="E177" s="10"/>
      <c r="F177" s="11"/>
      <c r="G177" s="45">
        <v>0</v>
      </c>
      <c r="H177" s="13">
        <f t="shared" si="2"/>
        <v>0</v>
      </c>
      <c r="I177" s="44">
        <v>0</v>
      </c>
      <c r="J177" s="14"/>
    </row>
    <row r="178" spans="1:10" ht="36" customHeight="1" x14ac:dyDescent="0.25">
      <c r="A178" s="6">
        <v>69</v>
      </c>
      <c r="B178" s="11"/>
      <c r="C178" s="8"/>
      <c r="D178" s="12"/>
      <c r="E178" s="10"/>
      <c r="F178" s="11"/>
      <c r="G178" s="45">
        <v>0</v>
      </c>
      <c r="H178" s="13">
        <f t="shared" si="2"/>
        <v>0</v>
      </c>
      <c r="I178" s="44">
        <v>0</v>
      </c>
      <c r="J178" s="14"/>
    </row>
    <row r="179" spans="1:10" ht="36" customHeight="1" x14ac:dyDescent="0.25">
      <c r="A179" s="6">
        <v>70</v>
      </c>
      <c r="B179" s="11"/>
      <c r="C179" s="8"/>
      <c r="D179" s="11"/>
      <c r="E179" s="10"/>
      <c r="F179" s="11"/>
      <c r="G179" s="45">
        <v>0</v>
      </c>
      <c r="H179" s="13">
        <f t="shared" si="2"/>
        <v>0</v>
      </c>
      <c r="I179" s="44">
        <v>0</v>
      </c>
      <c r="J179" s="14"/>
    </row>
    <row r="180" spans="1:10" ht="36" customHeight="1" x14ac:dyDescent="0.25">
      <c r="A180" s="6">
        <v>71</v>
      </c>
      <c r="B180" s="11"/>
      <c r="C180" s="8"/>
      <c r="D180" s="12"/>
      <c r="E180" s="10"/>
      <c r="F180" s="11"/>
      <c r="G180" s="45">
        <v>0</v>
      </c>
      <c r="H180" s="13">
        <f t="shared" si="2"/>
        <v>0</v>
      </c>
      <c r="I180" s="44">
        <v>0</v>
      </c>
      <c r="J180" s="14"/>
    </row>
    <row r="181" spans="1:10" ht="36" customHeight="1" x14ac:dyDescent="0.25">
      <c r="A181" s="6">
        <v>72</v>
      </c>
      <c r="B181" s="11"/>
      <c r="C181" s="8"/>
      <c r="D181" s="11"/>
      <c r="E181" s="10"/>
      <c r="F181" s="11"/>
      <c r="G181" s="45">
        <v>0</v>
      </c>
      <c r="H181" s="13">
        <f t="shared" si="2"/>
        <v>0</v>
      </c>
      <c r="I181" s="44">
        <v>0</v>
      </c>
      <c r="J181" s="14"/>
    </row>
    <row r="182" spans="1:10" ht="36" customHeight="1" x14ac:dyDescent="0.25">
      <c r="A182" s="6">
        <v>73</v>
      </c>
      <c r="B182" s="11"/>
      <c r="C182" s="8"/>
      <c r="D182" s="12"/>
      <c r="E182" s="10"/>
      <c r="F182" s="11"/>
      <c r="G182" s="45">
        <v>0</v>
      </c>
      <c r="H182" s="13">
        <f t="shared" si="2"/>
        <v>0</v>
      </c>
      <c r="I182" s="44">
        <v>0</v>
      </c>
      <c r="J182" s="14"/>
    </row>
    <row r="183" spans="1:10" ht="36" customHeight="1" x14ac:dyDescent="0.25">
      <c r="A183" s="6">
        <v>74</v>
      </c>
      <c r="B183" s="11"/>
      <c r="C183" s="8"/>
      <c r="D183" s="11"/>
      <c r="E183" s="10"/>
      <c r="F183" s="11"/>
      <c r="G183" s="45">
        <v>0</v>
      </c>
      <c r="H183" s="13">
        <f t="shared" si="2"/>
        <v>0</v>
      </c>
      <c r="I183" s="44">
        <v>0</v>
      </c>
      <c r="J183" s="14"/>
    </row>
    <row r="184" spans="1:10" ht="36" customHeight="1" x14ac:dyDescent="0.25">
      <c r="A184" s="6">
        <v>75</v>
      </c>
      <c r="B184" s="11"/>
      <c r="C184" s="8"/>
      <c r="D184" s="12"/>
      <c r="E184" s="10"/>
      <c r="F184" s="11"/>
      <c r="G184" s="45">
        <v>0</v>
      </c>
      <c r="H184" s="13">
        <f t="shared" si="2"/>
        <v>0</v>
      </c>
      <c r="I184" s="44">
        <v>0</v>
      </c>
      <c r="J184" s="14"/>
    </row>
    <row r="185" spans="1:10" x14ac:dyDescent="0.25">
      <c r="F185" s="5"/>
      <c r="G185" s="96" t="s">
        <v>25</v>
      </c>
      <c r="H185" s="96"/>
      <c r="I185" s="7">
        <f>SUM(I165:I184)</f>
        <v>0</v>
      </c>
    </row>
    <row r="186" spans="1:10" x14ac:dyDescent="0.25">
      <c r="G186" s="93"/>
      <c r="H186" s="109"/>
      <c r="I186" s="49"/>
    </row>
    <row r="189" spans="1:10" x14ac:dyDescent="0.25">
      <c r="A189" s="56" t="s">
        <v>77</v>
      </c>
      <c r="B189" s="57"/>
      <c r="C189" s="58">
        <f>SUM(C190:C191)</f>
        <v>0</v>
      </c>
    </row>
    <row r="190" spans="1:10" x14ac:dyDescent="0.25">
      <c r="A190" s="99" t="s">
        <v>73</v>
      </c>
      <c r="B190" s="99"/>
      <c r="C190" s="59">
        <f>SUMIF(Table1468133233[Expense Type], "Indirect Costs", Table1468133233[Amount 
Paid by MoHIP])</f>
        <v>0</v>
      </c>
    </row>
    <row r="191" spans="1:10" x14ac:dyDescent="0.25">
      <c r="A191" s="99" t="s">
        <v>74</v>
      </c>
      <c r="B191" s="99"/>
      <c r="C191" s="59">
        <f>SUMIF(Table1468133233[Expense Type], "Administration", Table1468133233[Amount 
Paid by MoHIP])</f>
        <v>0</v>
      </c>
    </row>
  </sheetData>
  <sheetProtection algorithmName="SHA-512" hashValue="22j4Ztho8D3NlW6Qc9Jt9Ep15qDifIZglcedpdDN4RoLZVi/65Glh0hw4ivo6kKBX5iFCMoRi9vUt7bhGfNfmw==" saltValue="glCK9juZll7bhuWJfmKZxg==" spinCount="100000" sheet="1" selectLockedCells="1"/>
  <mergeCells count="56">
    <mergeCell ref="A190:B190"/>
    <mergeCell ref="A191:B191"/>
    <mergeCell ref="H10:J10"/>
    <mergeCell ref="H11:J11"/>
    <mergeCell ref="G31:H31"/>
    <mergeCell ref="A61:B61"/>
    <mergeCell ref="C61:D61"/>
    <mergeCell ref="A114:B114"/>
    <mergeCell ref="C114:D114"/>
    <mergeCell ref="G87:H87"/>
    <mergeCell ref="A62:B62"/>
    <mergeCell ref="C62:D62"/>
    <mergeCell ref="A63:B63"/>
    <mergeCell ref="C63:D63"/>
    <mergeCell ref="A12:B12"/>
    <mergeCell ref="C12:D12"/>
    <mergeCell ref="H8:J8"/>
    <mergeCell ref="H7:J7"/>
    <mergeCell ref="A7:B7"/>
    <mergeCell ref="C7:D7"/>
    <mergeCell ref="A8:B8"/>
    <mergeCell ref="C8:D8"/>
    <mergeCell ref="A9:B9"/>
    <mergeCell ref="C9:D9"/>
    <mergeCell ref="A10:B10"/>
    <mergeCell ref="C10:D10"/>
    <mergeCell ref="A11:B11"/>
    <mergeCell ref="C11:D11"/>
    <mergeCell ref="G32:H32"/>
    <mergeCell ref="G88:H88"/>
    <mergeCell ref="G138:H138"/>
    <mergeCell ref="A92:B92"/>
    <mergeCell ref="A111:B111"/>
    <mergeCell ref="C111:D111"/>
    <mergeCell ref="A112:B112"/>
    <mergeCell ref="C112:D112"/>
    <mergeCell ref="A64:B64"/>
    <mergeCell ref="C64:D64"/>
    <mergeCell ref="A34:B34"/>
    <mergeCell ref="A35:B35"/>
    <mergeCell ref="A91:B91"/>
    <mergeCell ref="C161:D161"/>
    <mergeCell ref="G137:H137"/>
    <mergeCell ref="A113:B113"/>
    <mergeCell ref="C113:D113"/>
    <mergeCell ref="G186:H186"/>
    <mergeCell ref="A162:B162"/>
    <mergeCell ref="C162:D162"/>
    <mergeCell ref="G185:H185"/>
    <mergeCell ref="A159:B159"/>
    <mergeCell ref="C159:D159"/>
    <mergeCell ref="A160:B160"/>
    <mergeCell ref="C160:D160"/>
    <mergeCell ref="A161:B161"/>
    <mergeCell ref="A143:B143"/>
    <mergeCell ref="A144:B144"/>
  </mergeCells>
  <pageMargins left="0.7" right="0.7" top="0.75" bottom="0.75" header="0.3" footer="0.3"/>
  <pageSetup scale="58" orientation="portrait" r:id="rId1"/>
  <headerFooter scaleWithDoc="0">
    <oddHeader>&amp;L&amp;G&amp;C&amp;"-,Bold"&amp;14Missouri Housing Innovation Program 
Coordinated Entry System Expense Detail Form&amp;R&amp;"-,Bold"MoHIP-402</oddHeader>
    <oddFooter>&amp;CIf you or someone you know served in the U.S. Armed Forces, we encourage you to visit http://veteranbenefits.mo.gov or call (573) 751-3779 to learn about available resources.&amp;R&amp;P</oddFooter>
  </headerFooter>
  <legacyDrawingHF r:id="rId2"/>
  <tableParts count="4">
    <tablePart r:id="rId3"/>
    <tablePart r:id="rId4"/>
    <tablePart r:id="rId5"/>
    <tablePart r:id="rId6"/>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DropDownMenus!$B$9:$B$15</xm:f>
          </x14:formula1>
          <xm:sqref>B165:B184 B16:B30 B67:B86 B117:B136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E20"/>
  <sheetViews>
    <sheetView topLeftCell="A2" workbookViewId="0">
      <selection activeCell="B9" sqref="B9"/>
    </sheetView>
  </sheetViews>
  <sheetFormatPr defaultRowHeight="15" x14ac:dyDescent="0.25"/>
  <cols>
    <col min="1" max="1" width="31.140625" bestFit="1" customWidth="1"/>
    <col min="2" max="2" width="31.7109375" bestFit="1" customWidth="1"/>
    <col min="3" max="3" width="32.140625" bestFit="1" customWidth="1"/>
    <col min="4" max="4" width="21.140625" bestFit="1" customWidth="1"/>
    <col min="5" max="5" width="33.28515625" bestFit="1" customWidth="1"/>
  </cols>
  <sheetData>
    <row r="1" spans="1:5" x14ac:dyDescent="0.25">
      <c r="A1" t="s">
        <v>21</v>
      </c>
    </row>
    <row r="2" spans="1:5" x14ac:dyDescent="0.25">
      <c r="A2" s="24" t="s">
        <v>22</v>
      </c>
      <c r="B2" s="24" t="s">
        <v>23</v>
      </c>
    </row>
    <row r="3" spans="1:5" x14ac:dyDescent="0.25">
      <c r="A3" t="s">
        <v>5</v>
      </c>
      <c r="B3" t="s">
        <v>17</v>
      </c>
    </row>
    <row r="4" spans="1:5" x14ac:dyDescent="0.25">
      <c r="B4" t="s">
        <v>18</v>
      </c>
    </row>
    <row r="5" spans="1:5" x14ac:dyDescent="0.25">
      <c r="B5" t="s">
        <v>6</v>
      </c>
    </row>
    <row r="8" spans="1:5" x14ac:dyDescent="0.25">
      <c r="A8" s="32" t="s">
        <v>38</v>
      </c>
      <c r="B8" s="32" t="s">
        <v>39</v>
      </c>
      <c r="C8" s="32" t="s">
        <v>40</v>
      </c>
      <c r="D8" s="32" t="s">
        <v>41</v>
      </c>
      <c r="E8" s="32" t="s">
        <v>42</v>
      </c>
    </row>
    <row r="9" spans="1:5" x14ac:dyDescent="0.25">
      <c r="A9" s="48" t="s">
        <v>43</v>
      </c>
      <c r="B9" s="33" t="s">
        <v>43</v>
      </c>
      <c r="C9" s="33" t="s">
        <v>44</v>
      </c>
      <c r="D9" s="33" t="s">
        <v>45</v>
      </c>
      <c r="E9" s="33" t="s">
        <v>46</v>
      </c>
    </row>
    <row r="10" spans="1:5" x14ac:dyDescent="0.25">
      <c r="A10" s="48" t="s">
        <v>80</v>
      </c>
      <c r="B10" s="33" t="s">
        <v>47</v>
      </c>
      <c r="C10" s="33" t="s">
        <v>48</v>
      </c>
      <c r="D10" s="33" t="s">
        <v>49</v>
      </c>
      <c r="E10" s="33" t="s">
        <v>50</v>
      </c>
    </row>
    <row r="11" spans="1:5" x14ac:dyDescent="0.25">
      <c r="A11" s="33" t="s">
        <v>59</v>
      </c>
      <c r="B11" s="33" t="s">
        <v>51</v>
      </c>
      <c r="C11" s="33" t="s">
        <v>52</v>
      </c>
      <c r="D11" s="33" t="s">
        <v>53</v>
      </c>
      <c r="E11" s="33" t="s">
        <v>54</v>
      </c>
    </row>
    <row r="12" spans="1:5" x14ac:dyDescent="0.25">
      <c r="A12" s="48" t="s">
        <v>71</v>
      </c>
      <c r="B12" s="48" t="s">
        <v>78</v>
      </c>
      <c r="C12" s="33" t="s">
        <v>56</v>
      </c>
      <c r="D12" s="33" t="s">
        <v>57</v>
      </c>
      <c r="E12" s="33"/>
    </row>
    <row r="13" spans="1:5" x14ac:dyDescent="0.25">
      <c r="A13" s="48" t="s">
        <v>67</v>
      </c>
      <c r="B13" s="48" t="s">
        <v>79</v>
      </c>
      <c r="C13" s="33" t="s">
        <v>58</v>
      </c>
      <c r="D13" s="33" t="s">
        <v>43</v>
      </c>
      <c r="E13" s="33"/>
    </row>
    <row r="14" spans="1:5" x14ac:dyDescent="0.25">
      <c r="B14" s="48" t="s">
        <v>71</v>
      </c>
      <c r="C14" s="33" t="s">
        <v>60</v>
      </c>
      <c r="D14" s="33" t="s">
        <v>61</v>
      </c>
      <c r="E14" s="33"/>
    </row>
    <row r="15" spans="1:5" x14ac:dyDescent="0.25">
      <c r="B15" s="48" t="s">
        <v>67</v>
      </c>
      <c r="C15" s="33"/>
      <c r="D15" s="33" t="s">
        <v>55</v>
      </c>
      <c r="E15" s="33"/>
    </row>
    <row r="16" spans="1:5" x14ac:dyDescent="0.25">
      <c r="B16" s="33"/>
      <c r="C16" s="33"/>
      <c r="D16" s="33" t="s">
        <v>62</v>
      </c>
      <c r="E16" s="33"/>
    </row>
    <row r="17" spans="2:5" x14ac:dyDescent="0.25">
      <c r="B17" s="33"/>
      <c r="C17" s="33"/>
      <c r="D17" s="33"/>
      <c r="E17" s="33"/>
    </row>
    <row r="18" spans="2:5" x14ac:dyDescent="0.25">
      <c r="B18" s="33"/>
      <c r="C18" s="33"/>
      <c r="D18" s="33"/>
      <c r="E18" s="33"/>
    </row>
    <row r="19" spans="2:5" x14ac:dyDescent="0.25">
      <c r="B19" s="33"/>
      <c r="C19" s="33"/>
      <c r="D19" s="33"/>
      <c r="E19" s="33"/>
    </row>
    <row r="20" spans="2:5" x14ac:dyDescent="0.25">
      <c r="B20" s="33"/>
      <c r="C20" s="33"/>
      <c r="D20" s="33"/>
      <c r="E20" s="33"/>
    </row>
  </sheetData>
  <sheetProtection algorithmName="SHA-512" hashValue="snClvrTlbmDn0A1tAu8rlpRCCEBx6M8f8cTleN1gXApcIYu+Ipgx5kM2WFejspT5E5wFo9RLpGMzjbqcxx4rqQ==" saltValue="4culzIc/RW6M/xG9rHEDu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ns:customPropertyEditors xmlns:tns="http://schemas.microsoft.com/office/2006/customDocumentInformationPanel">
  <tns:showOnOpen>false</tns:showOnOpen>
  <tns:defaultPropertyEditorNamespace>Standard properties</tns:defaultPropertyEditorNamespace>
</tns:customPropertyEditors>
</file>

<file path=customXml/itemProps1.xml><?xml version="1.0" encoding="utf-8"?>
<ds:datastoreItem xmlns:ds="http://schemas.openxmlformats.org/officeDocument/2006/customXml" ds:itemID="{73CE5BD6-EA10-4A18-9160-4D2B6596730D}">
  <ds:schemaRefs>
    <ds:schemaRef ds:uri="http://schemas.microsoft.com/office/2006/customDocumentInformationPan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Back-Up Summary</vt:lpstr>
      <vt:lpstr>HMIS</vt:lpstr>
      <vt:lpstr>Coordinated Entry System</vt:lpstr>
      <vt:lpstr>DropDownMenus</vt:lpstr>
      <vt:lpstr>EmergencyShelter</vt:lpstr>
    </vt:vector>
  </TitlesOfParts>
  <Company>MHDC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jschmidt</dc:creator>
  <cp:lastModifiedBy>Amanda Eisenmann</cp:lastModifiedBy>
  <cp:lastPrinted>2019-01-18T17:23:32Z</cp:lastPrinted>
  <dcterms:created xsi:type="dcterms:W3CDTF">2012-01-31T17:24:24Z</dcterms:created>
  <dcterms:modified xsi:type="dcterms:W3CDTF">2026-01-09T18:55:19Z</dcterms:modified>
</cp:coreProperties>
</file>