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\\s-wfs1\RedirectedFolders\gregg.ochoa\Desktop\"/>
    </mc:Choice>
  </mc:AlternateContent>
  <bookViews>
    <workbookView xWindow="0" yWindow="0" windowWidth="28800" windowHeight="11595" activeTab="1"/>
  </bookViews>
  <sheets>
    <sheet name="Balance Sheet" sheetId="19" r:id="rId1"/>
    <sheet name="Income Stmt" sheetId="11" r:id="rId2"/>
    <sheet name="Partners Equity" sheetId="23" r:id="rId3"/>
    <sheet name="Equity Comp" sheetId="15" r:id="rId4"/>
    <sheet name="Surplus Cash" sheetId="16" r:id="rId5"/>
    <sheet name="Fixed Assets" sheetId="21" r:id="rId6"/>
    <sheet name="Funds In Financial Institutions" sheetId="22" r:id="rId7"/>
    <sheet name="Escrow Deposits and Reserves" sheetId="26" r:id="rId8"/>
    <sheet name="Supportive Services" sheetId="25" r:id="rId9"/>
    <sheet name="Tax Credits" sheetId="24" r:id="rId10"/>
  </sheets>
  <definedNames>
    <definedName name="_xlnm.Print_Area" localSheetId="0">'Balance Sheet'!$A$1:$D$125</definedName>
    <definedName name="_xlnm.Print_Area" localSheetId="3">'Equity Comp'!$A$1:$K$61</definedName>
    <definedName name="_xlnm.Print_Area" localSheetId="7">'Escrow Deposits and Reserves'!$A$1:$I$26</definedName>
    <definedName name="_xlnm.Print_Area" localSheetId="1">'Income Stmt'!$A$1:$H$126</definedName>
    <definedName name="_xlnm.Print_Area" localSheetId="2">'Partners Equity'!$A$1:$E$36</definedName>
    <definedName name="_xlnm.Print_Area" localSheetId="8">'Supportive Services'!$A$1:$F$33</definedName>
    <definedName name="_xlnm.Print_Area" localSheetId="4">'Surplus Cash'!$A$1:$J$46</definedName>
    <definedName name="_xlnm.Print_Area" localSheetId="9">'Tax Credits'!$A$1:$J$32</definedName>
    <definedName name="_xlnm.Print_Titles" localSheetId="0">'Balance Sheet'!$1:$5</definedName>
    <definedName name="_xlnm.Print_Titles" localSheetId="1">'Income Stmt'!$1:$5</definedName>
  </definedNames>
  <calcPr calcId="162913"/>
</workbook>
</file>

<file path=xl/calcChain.xml><?xml version="1.0" encoding="utf-8"?>
<calcChain xmlns="http://schemas.openxmlformats.org/spreadsheetml/2006/main">
  <c r="G26" i="26" l="1"/>
  <c r="G15" i="26"/>
  <c r="F16" i="25"/>
  <c r="F32" i="25"/>
  <c r="F33" i="25"/>
  <c r="D20" i="23" l="1"/>
  <c r="C20" i="23"/>
  <c r="E18" i="23"/>
  <c r="E16" i="23"/>
  <c r="E14" i="23"/>
  <c r="E12" i="23"/>
  <c r="E20" i="23" s="1"/>
  <c r="J26" i="22" l="1"/>
  <c r="J17" i="22"/>
  <c r="J29" i="22" s="1"/>
  <c r="D28" i="21" l="1"/>
  <c r="C28" i="21"/>
  <c r="B28" i="21"/>
  <c r="E27" i="21"/>
  <c r="E26" i="21"/>
  <c r="E25" i="21"/>
  <c r="E24" i="21"/>
  <c r="E23" i="21"/>
  <c r="E22" i="21"/>
  <c r="E21" i="21"/>
  <c r="B21" i="21"/>
  <c r="D17" i="21"/>
  <c r="C17" i="21"/>
  <c r="B17" i="21"/>
  <c r="E16" i="21"/>
  <c r="E15" i="21"/>
  <c r="G26" i="21" s="1"/>
  <c r="E14" i="21"/>
  <c r="E13" i="21"/>
  <c r="G24" i="21" s="1"/>
  <c r="E12" i="21"/>
  <c r="E11" i="21"/>
  <c r="G22" i="21" s="1"/>
  <c r="G23" i="21" l="1"/>
  <c r="G27" i="21"/>
  <c r="E28" i="21"/>
  <c r="G25" i="21"/>
  <c r="E17" i="21"/>
  <c r="G28" i="21" l="1"/>
  <c r="D109" i="19" l="1"/>
  <c r="C109" i="19"/>
  <c r="D99" i="19" l="1"/>
  <c r="C99" i="19"/>
  <c r="D64" i="19"/>
  <c r="C64" i="19"/>
  <c r="D24" i="19"/>
  <c r="C24" i="19"/>
  <c r="H98" i="11" l="1"/>
  <c r="H26" i="11"/>
  <c r="C117" i="19" l="1"/>
  <c r="D117" i="19"/>
  <c r="D58" i="19" l="1"/>
  <c r="D48" i="19"/>
  <c r="D51" i="19" s="1"/>
  <c r="D36" i="19"/>
  <c r="A121" i="19"/>
  <c r="C58" i="19"/>
  <c r="C48" i="19"/>
  <c r="C51" i="19" s="1"/>
  <c r="C36" i="19"/>
  <c r="C119" i="19" l="1"/>
  <c r="D119" i="19"/>
  <c r="C60" i="19"/>
  <c r="D60" i="19"/>
  <c r="C125" i="19" l="1"/>
  <c r="D125" i="19"/>
  <c r="C21" i="15" l="1"/>
  <c r="C22" i="15" s="1"/>
  <c r="C23" i="15" s="1"/>
  <c r="C24" i="15" s="1"/>
  <c r="C25" i="15" s="1"/>
  <c r="C26" i="15" s="1"/>
  <c r="C27" i="15" s="1"/>
  <c r="J44" i="15" l="1"/>
  <c r="J13" i="15"/>
  <c r="J25" i="16" l="1"/>
  <c r="J14" i="16"/>
  <c r="J31" i="15"/>
  <c r="J36" i="15" s="1"/>
  <c r="J48" i="15" s="1"/>
  <c r="J26" i="16" l="1"/>
  <c r="J28" i="16" s="1"/>
  <c r="J33" i="16" s="1"/>
  <c r="H37" i="16" s="1"/>
  <c r="J38" i="16" s="1"/>
  <c r="J58" i="15"/>
  <c r="H116" i="11" l="1"/>
  <c r="H104" i="11"/>
  <c r="H97" i="11"/>
  <c r="H90" i="11"/>
  <c r="H82" i="11"/>
  <c r="H62" i="11"/>
  <c r="H56" i="11"/>
  <c r="H38" i="11"/>
  <c r="H32" i="11"/>
  <c r="H24" i="11"/>
  <c r="H17" i="11"/>
  <c r="H63" i="11" l="1"/>
  <c r="H65" i="11" s="1"/>
  <c r="H100" i="11" s="1"/>
  <c r="H25" i="11"/>
  <c r="H39" i="11" s="1"/>
  <c r="H101" i="11" l="1"/>
  <c r="H105" i="11" s="1"/>
  <c r="H117" i="11" s="1"/>
</calcChain>
</file>

<file path=xl/sharedStrings.xml><?xml version="1.0" encoding="utf-8"?>
<sst xmlns="http://schemas.openxmlformats.org/spreadsheetml/2006/main" count="779" uniqueCount="567">
  <si>
    <t xml:space="preserve"> </t>
  </si>
  <si>
    <t>Utilities</t>
  </si>
  <si>
    <t>Supplies</t>
  </si>
  <si>
    <t>Contracts</t>
  </si>
  <si>
    <t>Exterminating</t>
  </si>
  <si>
    <t>Surplus Cash</t>
  </si>
  <si>
    <t>Payroll</t>
  </si>
  <si>
    <t>Electricity</t>
  </si>
  <si>
    <t>Water</t>
  </si>
  <si>
    <t>Sewer</t>
  </si>
  <si>
    <t>Gas</t>
  </si>
  <si>
    <t>Miscellaneous</t>
  </si>
  <si>
    <t>Interest Income</t>
  </si>
  <si>
    <t>Tenant Charges</t>
  </si>
  <si>
    <t>Rental Concessions</t>
  </si>
  <si>
    <t>Conventions and Meetings</t>
  </si>
  <si>
    <t>Management Consultants</t>
  </si>
  <si>
    <t>Advertising and Marketing</t>
  </si>
  <si>
    <t>Other Renting Expenses</t>
  </si>
  <si>
    <t>Office Salaries</t>
  </si>
  <si>
    <t>Office Expenses</t>
  </si>
  <si>
    <t>Office or Model Apartment Rent</t>
  </si>
  <si>
    <t>Leased Furniture</t>
  </si>
  <si>
    <t>Manager or Superintendent Salaries</t>
  </si>
  <si>
    <t>Administrative Rent Free Unit</t>
  </si>
  <si>
    <t xml:space="preserve">Audit Expense </t>
  </si>
  <si>
    <t>Telephone Expense</t>
  </si>
  <si>
    <t>Bad Debts</t>
  </si>
  <si>
    <t>Miscellaneous Administrative Expenses</t>
  </si>
  <si>
    <t xml:space="preserve">Cable TV / Internet Access </t>
  </si>
  <si>
    <t>Garbage and Trash Removal</t>
  </si>
  <si>
    <t>Security Payroll/Contract</t>
  </si>
  <si>
    <t>Security Rent Free Unit</t>
  </si>
  <si>
    <t>Heating/Cooling Repairs and Maintenance</t>
  </si>
  <si>
    <t>Snow Removal</t>
  </si>
  <si>
    <t>Vacant Unit Preparation</t>
  </si>
  <si>
    <t>Maintenance Tools and Equipment</t>
  </si>
  <si>
    <t>Elevator Maintenance/Contracts</t>
  </si>
  <si>
    <t>Real Estate Taxes</t>
  </si>
  <si>
    <t>Total Revenue</t>
  </si>
  <si>
    <t>STATEMENT OF INCOME</t>
  </si>
  <si>
    <t>Description of Account</t>
  </si>
  <si>
    <t>Acct. No.</t>
  </si>
  <si>
    <t>Amount</t>
  </si>
  <si>
    <t>Rent          Revenue          5100</t>
  </si>
  <si>
    <t>Rent Revenue - Gross Potential</t>
  </si>
  <si>
    <t>$</t>
  </si>
  <si>
    <t>Tenant Assistance Payments</t>
  </si>
  <si>
    <t>Rent Revenue - Stores and Commercial</t>
  </si>
  <si>
    <t>Garage and Parking Spaces</t>
  </si>
  <si>
    <t>Flexible Subsidy Revenue</t>
  </si>
  <si>
    <t>Miscellaneous Rent Revenue</t>
  </si>
  <si>
    <t>Excess Rent</t>
  </si>
  <si>
    <t>Rent Revenue/Insurance</t>
  </si>
  <si>
    <t>Special Claims Revenue</t>
  </si>
  <si>
    <t>Retained Excess Income</t>
  </si>
  <si>
    <t>Total Rent Revenue</t>
  </si>
  <si>
    <t>5100T</t>
  </si>
  <si>
    <t>Vacancies          5200</t>
  </si>
  <si>
    <t>Apartments</t>
  </si>
  <si>
    <t>Stores and Commercial</t>
  </si>
  <si>
    <t>Loss to Lease</t>
  </si>
  <si>
    <t>Garage and Parking Space</t>
  </si>
  <si>
    <t>Total Vacancies</t>
  </si>
  <si>
    <t>5200T</t>
  </si>
  <si>
    <t>5152N</t>
  </si>
  <si>
    <t>Financial            Revenue         5400</t>
  </si>
  <si>
    <t>Revenue from Investments - Residual Receipts</t>
  </si>
  <si>
    <t>Revenue from Investments - Replacement Reserve</t>
  </si>
  <si>
    <t>Revenue from Investments - Miscellaneous</t>
  </si>
  <si>
    <t>Total Financial Revenue</t>
  </si>
  <si>
    <t>5400T</t>
  </si>
  <si>
    <t>Other         Revenue           5900</t>
  </si>
  <si>
    <t>Laundry and Vending Revenue</t>
  </si>
  <si>
    <t>Interest Reduction Payments Revenue</t>
  </si>
  <si>
    <t>Cable TV / Internet Access Revenue</t>
  </si>
  <si>
    <t>Miscellaneous Revenue</t>
  </si>
  <si>
    <t>Total Other Revenue</t>
  </si>
  <si>
    <t>5900T</t>
  </si>
  <si>
    <t>5000T</t>
  </si>
  <si>
    <t>Administrative   Expenses   6200/6300</t>
  </si>
  <si>
    <t>Total Administrative Expenses</t>
  </si>
  <si>
    <t>6263T</t>
  </si>
  <si>
    <t>Total Utilities Expense</t>
  </si>
  <si>
    <t>6400T</t>
  </si>
  <si>
    <t xml:space="preserve">Balance Carried Forward   </t>
  </si>
  <si>
    <t>Operating   Maintenance   Expenses        6500</t>
  </si>
  <si>
    <t>Operating and Maintenance Rent Free Unit</t>
  </si>
  <si>
    <t>Vehicle and Maintenance Equipment Operation and Repairs</t>
  </si>
  <si>
    <t>Pool Supplies and Pool Maintenance/Contracts</t>
  </si>
  <si>
    <t>Miscellaneous Operating and Maintenance Expenses</t>
  </si>
  <si>
    <t>Total Operating and Maintenance Expenses</t>
  </si>
  <si>
    <t>6500T</t>
  </si>
  <si>
    <t>Taxes                  and              Insurance        6700</t>
  </si>
  <si>
    <t>Property and Liability Insurance (Hazard)</t>
  </si>
  <si>
    <t>Fidelity Bond Insurance</t>
  </si>
  <si>
    <t>Workmen's Compensation</t>
  </si>
  <si>
    <t>Health Insurance and Other Employee Benefits</t>
  </si>
  <si>
    <t>Miscellaneous Taxes, Licenses, Permits and Insurance</t>
  </si>
  <si>
    <t>Total Taxes and Insurance</t>
  </si>
  <si>
    <t>6700T</t>
  </si>
  <si>
    <t>Financial   Expenses         6800</t>
  </si>
  <si>
    <t>Interest on Mortgage Payable</t>
  </si>
  <si>
    <t>Interest on Notes Payable (Long-Term)</t>
  </si>
  <si>
    <t>Interest on Notes Payable (Short-Term)</t>
  </si>
  <si>
    <t>Mortgage Insurance Premium/Service Charge</t>
  </si>
  <si>
    <t>Miscellaneous Financial Expenses</t>
  </si>
  <si>
    <t>Total Financial Expenses</t>
  </si>
  <si>
    <t>6800T</t>
  </si>
  <si>
    <t>Total Cost of Operations before Depreciation and Amortization</t>
  </si>
  <si>
    <t>6000T</t>
  </si>
  <si>
    <t>Profit (Loss) before Depreciation and Amortization</t>
  </si>
  <si>
    <t>5060T</t>
  </si>
  <si>
    <t>Depreciation Expense</t>
  </si>
  <si>
    <t>Amortization Expense</t>
  </si>
  <si>
    <t>Total Depreciation and Amortization</t>
  </si>
  <si>
    <t>Operating Profit or (Loss)</t>
  </si>
  <si>
    <t>5060N</t>
  </si>
  <si>
    <t>Corporate or        Mortgagor        Entity               Expenses        7100</t>
  </si>
  <si>
    <t>Entity Revenue</t>
  </si>
  <si>
    <t>Officer’s Salaries</t>
  </si>
  <si>
    <t>Asset Management, Partnership, &amp; Incentive Performance Fee</t>
  </si>
  <si>
    <t>Legal Expenses</t>
  </si>
  <si>
    <t>Federal, State, and Other Income Taxes</t>
  </si>
  <si>
    <t>Fidelity &amp; Bond Expense</t>
  </si>
  <si>
    <t>Interest on Notes Payable (subordinate/surplus cash/non-MHDC loans)</t>
  </si>
  <si>
    <t>Interest on Mortgage Payable (subordinate/surplus cash/non-MHDC loan)</t>
  </si>
  <si>
    <t>Other Expenses</t>
  </si>
  <si>
    <t>Net Entity Expenses</t>
  </si>
  <si>
    <t>7100T</t>
  </si>
  <si>
    <t>Profit or Loss (Net Income or Loss)</t>
  </si>
  <si>
    <t>Part II</t>
  </si>
  <si>
    <t>1.</t>
  </si>
  <si>
    <t>Total mortgage principal payments required during the audit year (12 monthly payments).   (Account 7001)</t>
  </si>
  <si>
    <t>2.</t>
  </si>
  <si>
    <t>Total of 12 monthly deposits in the audit year into the Replacement Reserve account. (Account 7002)</t>
  </si>
  <si>
    <t>3.</t>
  </si>
  <si>
    <t>Replacement Reserve or Residual Receipts releases which are included as expense items on this Profit and Loss Statement.  (Account 7003)</t>
  </si>
  <si>
    <t>4.</t>
  </si>
  <si>
    <t>Debt Service for other loans (surplus cash / non-mhdc / partner loans)   (Account 7145)</t>
  </si>
  <si>
    <t>Management Fee/Bookkeeping/Accounting Services</t>
  </si>
  <si>
    <t>PROPERTY NAME</t>
  </si>
  <si>
    <t>COMPUTATION OF DISTRIBUTIONS TO OWNERS AND</t>
  </si>
  <si>
    <t>REQUIRED DEPOSIT TO RESIDUAL RECEIPTS</t>
  </si>
  <si>
    <t>(REQUIRED FORMAT)</t>
  </si>
  <si>
    <t xml:space="preserve">Development Name: </t>
  </si>
  <si>
    <t>Fiscal</t>
  </si>
  <si>
    <t xml:space="preserve">from: </t>
  </si>
  <si>
    <t xml:space="preserve">MHDC #: </t>
  </si>
  <si>
    <t>Period</t>
  </si>
  <si>
    <t xml:space="preserve">to: </t>
  </si>
  <si>
    <t xml:space="preserve">A.  </t>
  </si>
  <si>
    <t>Annual distribution earned during fiscal period covered by statement:</t>
  </si>
  <si>
    <t>Current Equity *</t>
  </si>
  <si>
    <t>(1)</t>
  </si>
  <si>
    <t>Distribution percent per Regulatory Agreement</t>
  </si>
  <si>
    <t>(2)</t>
  </si>
  <si>
    <t>Annual distribution earned for:</t>
  </si>
  <si>
    <t>(3)</t>
  </si>
  <si>
    <t xml:space="preserve">B.  </t>
  </si>
  <si>
    <t>Distributions accrued and unpaid as of the end of the prior fiscal period:</t>
  </si>
  <si>
    <t>Distributions earned per Regulatory Agreement at 12/31, or end of accounting year,</t>
  </si>
  <si>
    <t xml:space="preserve">  if different, for years:</t>
  </si>
  <si>
    <t>Total prior year distributions earned</t>
  </si>
  <si>
    <t>(4)</t>
  </si>
  <si>
    <t>Less:  Distributions made to partners in prior years</t>
  </si>
  <si>
    <t>(5)</t>
  </si>
  <si>
    <t>Less:  Other (explain):</t>
  </si>
  <si>
    <t>Partnership Management Fees</t>
  </si>
  <si>
    <t>(6)</t>
  </si>
  <si>
    <t>Incentive Fees</t>
  </si>
  <si>
    <t>Distributions accrued and unpaid as of period covered</t>
  </si>
  <si>
    <t xml:space="preserve">  by statement</t>
  </si>
  <si>
    <t>(7)</t>
  </si>
  <si>
    <t xml:space="preserve">C.  </t>
  </si>
  <si>
    <t>Distributions paid during period covered by statement</t>
  </si>
  <si>
    <t>To partners</t>
  </si>
  <si>
    <t>(8)</t>
  </si>
  <si>
    <t>Other (explain)</t>
  </si>
  <si>
    <t>(9)</t>
  </si>
  <si>
    <t>Total distributions paid during period covered by statement</t>
  </si>
  <si>
    <t>(10)</t>
  </si>
  <si>
    <t xml:space="preserve">D.  </t>
  </si>
  <si>
    <t>Amount to be carried as distributions earned, but unpaid</t>
  </si>
  <si>
    <t>Line (3) + Line (7) - Line (10) **</t>
  </si>
  <si>
    <t>(11)</t>
  </si>
  <si>
    <t xml:space="preserve">E.  </t>
  </si>
  <si>
    <t>Amount available for distribution during next fiscal period</t>
  </si>
  <si>
    <t>Surplus Cash (from form HUD-93486, Line 1. of Part B)</t>
  </si>
  <si>
    <t>(12)</t>
  </si>
  <si>
    <t xml:space="preserve">F.  </t>
  </si>
  <si>
    <t>Deposit due to Residual Receipts account</t>
  </si>
  <si>
    <t>If Line (11) is greater than Line (12), enter zero ($0), else enter</t>
  </si>
  <si>
    <t xml:space="preserve">  Line (12) - Line (11), and deposit amount within 60 days of fiscal</t>
  </si>
  <si>
    <t xml:space="preserve">  year end into joint account with mortgagee (MHDC).</t>
  </si>
  <si>
    <t>(13)</t>
  </si>
  <si>
    <t xml:space="preserve">*  </t>
  </si>
  <si>
    <t>Current equity represents initial equity investment plus mortgage principal reduction through end of fiscal period.</t>
  </si>
  <si>
    <t xml:space="preserve">**  </t>
  </si>
  <si>
    <t>Distributions may only be made to the extent that there is surplus cash available as shown in Part E.</t>
  </si>
  <si>
    <t>U.S.DEPARTMENT OF HOUSING AND URBAN DEVELOPMENT</t>
  </si>
  <si>
    <t>HOUSING - FEDERAL HOUSING COMMISSIONER</t>
  </si>
  <si>
    <t>OFFICE OF MULTIFAMILY HOUSING MANAGEMENT AND OCCUPANCY</t>
  </si>
  <si>
    <t>COMPUTATION OF SURPLUS CASH, DISTRIBUTIONS AND</t>
  </si>
  <si>
    <t>RESIDUAL RECEIPTS</t>
  </si>
  <si>
    <t>Fiscal Period Ended</t>
  </si>
  <si>
    <t>CASH</t>
  </si>
  <si>
    <t>Tenant subsidy vouchers due for period covered by financial statement</t>
  </si>
  <si>
    <t>CURRENT OBLIGATIONS</t>
  </si>
  <si>
    <t>Accrued mortgage interest payable</t>
  </si>
  <si>
    <t>5.</t>
  </si>
  <si>
    <t>Delinquent mortgage principal payments</t>
  </si>
  <si>
    <t>6.</t>
  </si>
  <si>
    <t>Delinquent deposits to reserve for replacements</t>
  </si>
  <si>
    <t>7.</t>
  </si>
  <si>
    <t>8.</t>
  </si>
  <si>
    <t>9.</t>
  </si>
  <si>
    <t>Deficient Tax Insurance or MIP Escrow Deposits</t>
  </si>
  <si>
    <t>10.</t>
  </si>
  <si>
    <t>11.</t>
  </si>
  <si>
    <t>12.</t>
  </si>
  <si>
    <t>13.</t>
  </si>
  <si>
    <t>(b) Less Total Current Obligations (Add Lines 4 through 13)</t>
  </si>
  <si>
    <t>(c) Surplus Cash (Deficiency)  (Line (a) minus Line (b))</t>
  </si>
  <si>
    <t>PART B - COMPUTE DISTRIBUTIONS TO OWNERS AND REQUIRED DEPOSIT TO RESIDUAL RECEIPTS</t>
  </si>
  <si>
    <t>2a.</t>
  </si>
  <si>
    <t xml:space="preserve">Annual Distribution Earned During Fiscal Period Covered by the Statement  </t>
  </si>
  <si>
    <t>2b.</t>
  </si>
  <si>
    <t>Distributions Accrued and Unpaid as of the End of the Prior Fiscal Period</t>
  </si>
  <si>
    <t>2c.</t>
  </si>
  <si>
    <t>Distributions Paid During Fiscal Period Covered by Statement</t>
  </si>
  <si>
    <t xml:space="preserve">Amount Available for Distribution During Next Fiscal Period </t>
  </si>
  <si>
    <t xml:space="preserve">       MARK TO MARKET</t>
  </si>
  <si>
    <t>Incentive Performance Fee Payable</t>
  </si>
  <si>
    <t>Pecentage Surplus Cash Split</t>
  </si>
  <si>
    <t>Surplus Cash Available for Second Mortgage Payments</t>
  </si>
  <si>
    <t>Surplus Cash Available for Distribution</t>
  </si>
  <si>
    <t>PREPARED BY</t>
  </si>
  <si>
    <t>REVIEWED BY</t>
  </si>
  <si>
    <t>LOAN TECHNICIAN</t>
  </si>
  <si>
    <t>LOAN SERVICER</t>
  </si>
  <si>
    <t>DATE</t>
  </si>
  <si>
    <t>HUD-93486(12-80)</t>
  </si>
  <si>
    <t>Total</t>
  </si>
  <si>
    <t>Additions</t>
  </si>
  <si>
    <r>
      <t xml:space="preserve">Net Rental Revenue </t>
    </r>
    <r>
      <rPr>
        <i/>
        <sz val="9"/>
        <rFont val="Calibri"/>
        <family val="2"/>
        <scheme val="minor"/>
      </rPr>
      <t>Rent Revenue Less Vacancies</t>
    </r>
  </si>
  <si>
    <r>
      <t xml:space="preserve">Total Expenses </t>
    </r>
    <r>
      <rPr>
        <b/>
        <i/>
        <sz val="9"/>
        <rFont val="Calibri"/>
        <family val="2"/>
        <scheme val="minor"/>
      </rPr>
      <t>(Carry Forward to Page 2)</t>
    </r>
  </si>
  <si>
    <r>
      <t>Miscellaneous or other Income and Expense Sub-account Groups</t>
    </r>
    <r>
      <rPr>
        <sz val="9"/>
        <rFont val="Calibri"/>
        <family val="2"/>
        <scheme val="minor"/>
      </rPr>
      <t>.  If miscellaneous or other income and/or expense sub-accounts (5190, 5290, 5490, 5990, 6390, 6590, 6790, 6890 and 7190) exceed the Account Groupings by 10% or more, attach a separate schedule.</t>
    </r>
  </si>
  <si>
    <t>Interest Attributable to Debt Issuance Costs</t>
  </si>
  <si>
    <t>BALANCE SHEET</t>
  </si>
  <si>
    <t>Assets</t>
  </si>
  <si>
    <t>Current Assets</t>
  </si>
  <si>
    <t>1120</t>
  </si>
  <si>
    <t>Cash - operations</t>
  </si>
  <si>
    <t>1121</t>
  </si>
  <si>
    <t>Construction cash account</t>
  </si>
  <si>
    <t>1125</t>
  </si>
  <si>
    <t>Cash - entity</t>
  </si>
  <si>
    <t>1130</t>
  </si>
  <si>
    <t>Tenant accounts receivable</t>
  </si>
  <si>
    <t>1131</t>
  </si>
  <si>
    <t>Allowance for doubtful accounts</t>
  </si>
  <si>
    <t>1135</t>
  </si>
  <si>
    <t>Accounts receivable - HUD</t>
  </si>
  <si>
    <t>1140</t>
  </si>
  <si>
    <t>Accounts and notes receivable - operations</t>
  </si>
  <si>
    <t>1145</t>
  </si>
  <si>
    <t>Accounts and notes receivable - entity</t>
  </si>
  <si>
    <t>1160</t>
  </si>
  <si>
    <t>Accounts receivables - interest</t>
  </si>
  <si>
    <t>1165</t>
  </si>
  <si>
    <t>Interest reduction payment receivable</t>
  </si>
  <si>
    <t>1170</t>
  </si>
  <si>
    <t>Short-term investments - operations</t>
  </si>
  <si>
    <t>1175</t>
  </si>
  <si>
    <t>Short-term investments - entity</t>
  </si>
  <si>
    <t>Inventory</t>
  </si>
  <si>
    <t>1190</t>
  </si>
  <si>
    <t>Miscellaneous current assets - due from HACA</t>
  </si>
  <si>
    <t>1200</t>
  </si>
  <si>
    <t>Miscellaneous prepaid expenses</t>
  </si>
  <si>
    <t>1100T</t>
  </si>
  <si>
    <t>Total Current Assets</t>
  </si>
  <si>
    <t>Deposits Held in Trust - Funded</t>
  </si>
  <si>
    <t>1191</t>
  </si>
  <si>
    <t>Tenant deposits held in trust</t>
  </si>
  <si>
    <t>Restricted Deposits And Funded Reserves</t>
  </si>
  <si>
    <t>1310</t>
  </si>
  <si>
    <t>Escrow deposits</t>
  </si>
  <si>
    <t>1320</t>
  </si>
  <si>
    <t>Replacement reserve</t>
  </si>
  <si>
    <t>1330</t>
  </si>
  <si>
    <t>Other reserves</t>
  </si>
  <si>
    <t>1340</t>
  </si>
  <si>
    <t>Residual receipts reserve</t>
  </si>
  <si>
    <t>Sinking fund</t>
  </si>
  <si>
    <t>1381</t>
  </si>
  <si>
    <t>Management improvement and operating plan</t>
  </si>
  <si>
    <t>1300T</t>
  </si>
  <si>
    <t>Total Deposits</t>
  </si>
  <si>
    <t>Fixed Assets</t>
  </si>
  <si>
    <t>1410</t>
  </si>
  <si>
    <t>1420</t>
  </si>
  <si>
    <t>Buildings</t>
  </si>
  <si>
    <t>1440</t>
  </si>
  <si>
    <t>Building equipment - portable</t>
  </si>
  <si>
    <t>1450</t>
  </si>
  <si>
    <t>1460</t>
  </si>
  <si>
    <t>Furnishings</t>
  </si>
  <si>
    <t>1465</t>
  </si>
  <si>
    <t>Office furniture and equipment</t>
  </si>
  <si>
    <t>1470</t>
  </si>
  <si>
    <t>Maintenance equipment</t>
  </si>
  <si>
    <t>1480</t>
  </si>
  <si>
    <t>Motor vehicles</t>
  </si>
  <si>
    <t>1490</t>
  </si>
  <si>
    <t>Miscellaneous fixed assets</t>
  </si>
  <si>
    <t>1400T</t>
  </si>
  <si>
    <t>Total Fixed Assets</t>
  </si>
  <si>
    <t>1495</t>
  </si>
  <si>
    <t>Less:  Accumulated depreciation</t>
  </si>
  <si>
    <t>1400N</t>
  </si>
  <si>
    <t>Net Fixed Assets</t>
  </si>
  <si>
    <t>Other Assets</t>
  </si>
  <si>
    <t>1510</t>
  </si>
  <si>
    <t>Investments - operations</t>
  </si>
  <si>
    <t>1515</t>
  </si>
  <si>
    <t>Investments - entity</t>
  </si>
  <si>
    <t>1520</t>
  </si>
  <si>
    <t>Intangible assets</t>
  </si>
  <si>
    <t>1590</t>
  </si>
  <si>
    <t>Miscellaneous other assets</t>
  </si>
  <si>
    <t>1500T</t>
  </si>
  <si>
    <t>Total Other Assets</t>
  </si>
  <si>
    <t>1000T</t>
  </si>
  <si>
    <t>Total Assets</t>
  </si>
  <si>
    <t>Liabilities</t>
  </si>
  <si>
    <t>Current Liabilities</t>
  </si>
  <si>
    <t>2105</t>
  </si>
  <si>
    <t>Bank overdraft - operations</t>
  </si>
  <si>
    <t>2110</t>
  </si>
  <si>
    <t>Accounts payable - operations</t>
  </si>
  <si>
    <t>2111</t>
  </si>
  <si>
    <t>Accounts payable - construction/development</t>
  </si>
  <si>
    <t>2112</t>
  </si>
  <si>
    <t>2113</t>
  </si>
  <si>
    <t>Accounts payable - entity</t>
  </si>
  <si>
    <t>2115</t>
  </si>
  <si>
    <t>Accounts payable - 236 excess income due HUD</t>
  </si>
  <si>
    <t>2116</t>
  </si>
  <si>
    <t>Accounts payable - Section 8 and other</t>
  </si>
  <si>
    <t>2120</t>
  </si>
  <si>
    <t>Accrued wages payable</t>
  </si>
  <si>
    <t>2121</t>
  </si>
  <si>
    <t>Accrued payroll taxes payable</t>
  </si>
  <si>
    <t>2123</t>
  </si>
  <si>
    <t>Accrued management fee payable</t>
  </si>
  <si>
    <t>2130</t>
  </si>
  <si>
    <t>Accrued interest payable - Section 236</t>
  </si>
  <si>
    <t>2131</t>
  </si>
  <si>
    <t>Accrued interest payable - first mortgage</t>
  </si>
  <si>
    <t>2132</t>
  </si>
  <si>
    <t>Accrued interest payable - second mortgage</t>
  </si>
  <si>
    <t>2133</t>
  </si>
  <si>
    <t>Accrued interest payable - other loans and notes (surplus cash)</t>
  </si>
  <si>
    <t>2134</t>
  </si>
  <si>
    <t>Accrued interest payable - other loans and notes</t>
  </si>
  <si>
    <t>2135</t>
  </si>
  <si>
    <t>Accrued interest payable - flexible subsidy loan</t>
  </si>
  <si>
    <t>2136</t>
  </si>
  <si>
    <t>Accrued interest payable - capital improvement loan</t>
  </si>
  <si>
    <t>2137</t>
  </si>
  <si>
    <t>Accrued interest payable - operating loss loan</t>
  </si>
  <si>
    <t>2150</t>
  </si>
  <si>
    <t>Accrued property taxes</t>
  </si>
  <si>
    <t>2160</t>
  </si>
  <si>
    <t>Notes payable (short-term)</t>
  </si>
  <si>
    <t>2170</t>
  </si>
  <si>
    <t>Mortgage payable - first mortgage (short-term)</t>
  </si>
  <si>
    <t>2172</t>
  </si>
  <si>
    <t>Mortgage payable - second mortgage (short-term)</t>
  </si>
  <si>
    <t>2173</t>
  </si>
  <si>
    <t>Other loans and notes payable - surplus cash (short-term)</t>
  </si>
  <si>
    <t>2174</t>
  </si>
  <si>
    <t>Other loans and notes (short-term)</t>
  </si>
  <si>
    <t>2175</t>
  </si>
  <si>
    <t>Flexible subsidy loan payable (short-term)</t>
  </si>
  <si>
    <t>2176</t>
  </si>
  <si>
    <t>Capital improvement loan payable (short-term)</t>
  </si>
  <si>
    <t>2177</t>
  </si>
  <si>
    <t>Operating loss loan payable (short-term)</t>
  </si>
  <si>
    <t>2180</t>
  </si>
  <si>
    <t>Utility allowances</t>
  </si>
  <si>
    <t>2190</t>
  </si>
  <si>
    <t>Miscellaneous current liabilities</t>
  </si>
  <si>
    <t>2210</t>
  </si>
  <si>
    <t>Prepaid revenue</t>
  </si>
  <si>
    <t>2122T</t>
  </si>
  <si>
    <t>Total Current Liabilities</t>
  </si>
  <si>
    <t>Deposit And Prepayment Liabilities</t>
  </si>
  <si>
    <t>2191</t>
  </si>
  <si>
    <t>Tenant deposits held in trust (contra)</t>
  </si>
  <si>
    <t>Long-Term Liabilities</t>
  </si>
  <si>
    <t>Accounts payable -Entity (long term)</t>
  </si>
  <si>
    <t>2310</t>
  </si>
  <si>
    <t>Notes payable (long-term)</t>
  </si>
  <si>
    <t>2320</t>
  </si>
  <si>
    <t xml:space="preserve">Mortgage payable - first mortgage </t>
  </si>
  <si>
    <t>2322</t>
  </si>
  <si>
    <t>Mortgage payable - second mortgage</t>
  </si>
  <si>
    <t>2323</t>
  </si>
  <si>
    <t>Other loans and notes payable - surplus cash</t>
  </si>
  <si>
    <t>2324</t>
  </si>
  <si>
    <t>Other loans and notes payable</t>
  </si>
  <si>
    <t>2325</t>
  </si>
  <si>
    <t>Flexible subsidy loan payable</t>
  </si>
  <si>
    <t>2326</t>
  </si>
  <si>
    <t>Capital improvement loan payable</t>
  </si>
  <si>
    <t>2327</t>
  </si>
  <si>
    <t>Operating loss loan payable</t>
  </si>
  <si>
    <t>2390</t>
  </si>
  <si>
    <t>Miscellaneous long-term liabilities</t>
  </si>
  <si>
    <t>2300T</t>
  </si>
  <si>
    <t>Total Long-Term Liabilities</t>
  </si>
  <si>
    <t>2000T</t>
  </si>
  <si>
    <t>Total Liabilities</t>
  </si>
  <si>
    <t>3130</t>
  </si>
  <si>
    <t xml:space="preserve">Partners’ equity </t>
  </si>
  <si>
    <t>2033T</t>
  </si>
  <si>
    <t>Total Liabilities And Partners’ Equity</t>
  </si>
  <si>
    <t>Less: unamortized debt issuance costs</t>
  </si>
  <si>
    <t>Mortgage payable less unamortized debt issuance costs</t>
  </si>
  <si>
    <t>Land improvements</t>
  </si>
  <si>
    <t>Supportive Services 5300</t>
  </si>
  <si>
    <t>Supportive Services Revenue</t>
  </si>
  <si>
    <t xml:space="preserve">   5390</t>
  </si>
  <si>
    <t>Supportive Services 6900</t>
  </si>
  <si>
    <t>Supportive Services Expenses</t>
  </si>
  <si>
    <t xml:space="preserve">   6990</t>
  </si>
  <si>
    <t>Accrued interest payable - capital recovery payment</t>
  </si>
  <si>
    <t>Capital recovery payment payable</t>
  </si>
  <si>
    <t>Incentive performance fee payable</t>
  </si>
  <si>
    <r>
      <t xml:space="preserve">Cash </t>
    </r>
    <r>
      <rPr>
        <i/>
        <sz val="9"/>
        <rFont val="Arial"/>
        <family val="2"/>
      </rPr>
      <t>(Accounts 1120, 1170, 1191)</t>
    </r>
  </si>
  <si>
    <r>
      <t xml:space="preserve">Other </t>
    </r>
    <r>
      <rPr>
        <i/>
        <sz val="9"/>
        <rFont val="Arial"/>
        <family val="2"/>
      </rPr>
      <t xml:space="preserve">(Describe) </t>
    </r>
  </si>
  <si>
    <r>
      <t xml:space="preserve">Accounts payable </t>
    </r>
    <r>
      <rPr>
        <i/>
        <sz val="9"/>
        <rFont val="Arial"/>
        <family val="2"/>
      </rPr>
      <t>(due within 30 days)</t>
    </r>
  </si>
  <si>
    <r>
      <t xml:space="preserve">Loans and notes payable… </t>
    </r>
    <r>
      <rPr>
        <i/>
        <sz val="9"/>
        <rFont val="Arial"/>
        <family val="2"/>
      </rPr>
      <t>(due within 30 days)</t>
    </r>
  </si>
  <si>
    <r>
      <t xml:space="preserve">Accrued expenses </t>
    </r>
    <r>
      <rPr>
        <i/>
        <sz val="9"/>
        <rFont val="Arial"/>
        <family val="2"/>
      </rPr>
      <t>(not escrowed)</t>
    </r>
  </si>
  <si>
    <r>
      <t xml:space="preserve">Prepaid Rents </t>
    </r>
    <r>
      <rPr>
        <i/>
        <sz val="9"/>
        <rFont val="Arial"/>
        <family val="2"/>
      </rPr>
      <t>(Account 2210)</t>
    </r>
  </si>
  <si>
    <r>
      <t xml:space="preserve">Tenant security deposits liability </t>
    </r>
    <r>
      <rPr>
        <i/>
        <sz val="9"/>
        <rFont val="Arial"/>
        <family val="2"/>
      </rPr>
      <t>(Account 2191)</t>
    </r>
  </si>
  <si>
    <r>
      <t xml:space="preserve">Other </t>
    </r>
    <r>
      <rPr>
        <i/>
        <sz val="9"/>
        <rFont val="Arial"/>
        <family val="2"/>
      </rPr>
      <t>(Describe)</t>
    </r>
  </si>
  <si>
    <r>
      <t xml:space="preserve">Amount to be Carried on Balance Sheet as Distribution Earned but Unpaid  </t>
    </r>
    <r>
      <rPr>
        <i/>
        <sz val="9"/>
        <rFont val="Arial"/>
        <family val="2"/>
      </rPr>
      <t>(Line 2a plus 2b minus 2c)</t>
    </r>
  </si>
  <si>
    <r>
      <t xml:space="preserve">Deposit Due Residual Receipts                                                             </t>
    </r>
    <r>
      <rPr>
        <i/>
        <sz val="9"/>
        <rFont val="Arial"/>
        <family val="2"/>
      </rPr>
      <t xml:space="preserve">                       (Must be deposited with Mortgagee within 60 days after Fiscal Period ends)</t>
    </r>
  </si>
  <si>
    <t>Financial Revenue - Property Operations</t>
  </si>
  <si>
    <t>Legal Expense - Property</t>
  </si>
  <si>
    <t>Payroll Taxes (Property’s Share)</t>
  </si>
  <si>
    <t>Furniture for Property/tenant use</t>
  </si>
  <si>
    <t>Accounts payable - Property improvement items</t>
  </si>
  <si>
    <t>20xx</t>
  </si>
  <si>
    <t>12/31/20xx</t>
  </si>
  <si>
    <t>2013 and prior</t>
  </si>
  <si>
    <t>Property Name</t>
  </si>
  <si>
    <t>Property Number</t>
  </si>
  <si>
    <t>LIMITED DIVIDEND PropertyS</t>
  </si>
  <si>
    <t>Schedule of Changes in Property and Equipment</t>
  </si>
  <si>
    <t>Asset Description</t>
  </si>
  <si>
    <t>12/31/20xx Balance</t>
  </si>
  <si>
    <t>Deletions</t>
  </si>
  <si>
    <t>Land</t>
  </si>
  <si>
    <t>Land Improvements</t>
  </si>
  <si>
    <t>Building Inprovements</t>
  </si>
  <si>
    <t>Equipment</t>
  </si>
  <si>
    <t>Furniture</t>
  </si>
  <si>
    <t>TOTALS</t>
  </si>
  <si>
    <t>Accumulated Depreciation</t>
  </si>
  <si>
    <t>Net Book Value at 12/31/20xx</t>
  </si>
  <si>
    <t>Current Provisions</t>
  </si>
  <si>
    <t>Sample Property, L.P.</t>
  </si>
  <si>
    <t>MHDC # 99-999</t>
  </si>
  <si>
    <t>Schedule of Funds in Financial Institutions</t>
  </si>
  <si>
    <t>Funds in Financial Institutions as of December 31, 200X</t>
  </si>
  <si>
    <t>A.</t>
  </si>
  <si>
    <t>Funds Held by Mortgagor, Regular Accounts:</t>
  </si>
  <si>
    <t>Landowner's Bank, NA (Checking)</t>
  </si>
  <si>
    <t>B.</t>
  </si>
  <si>
    <t>Funds Held by Mortgagor, in Trust, Tenant Security Deposit:</t>
  </si>
  <si>
    <t>Landowner's Bank, NA (Business savings account)</t>
  </si>
  <si>
    <t>Funds Held by Mortgagor, TOTAL</t>
  </si>
  <si>
    <t>C.</t>
  </si>
  <si>
    <t>Funds Held by Mortgagee, in Trust:</t>
  </si>
  <si>
    <t>Tax and Insurance Escrow, MHDC</t>
  </si>
  <si>
    <t>Reserve Fund for Replacements, MHDC</t>
  </si>
  <si>
    <t>Residual Receipts Fund, MHDC</t>
  </si>
  <si>
    <t>Operating Reserve Fund, MHDC</t>
  </si>
  <si>
    <t>Funds Held by Mortgagee, TOTAL</t>
  </si>
  <si>
    <t>TOTAL Funds in Financial Institutions</t>
  </si>
  <si>
    <t>Balances audited/verified as of December 31, 20xx.</t>
  </si>
  <si>
    <t>December 31, 20xx</t>
  </si>
  <si>
    <t>January 1, 20xx</t>
  </si>
  <si>
    <t>For the Period Ended December 31, 20xx</t>
  </si>
  <si>
    <t>99-999</t>
  </si>
  <si>
    <t>Sample Property</t>
  </si>
  <si>
    <t>SAMPLE PROPERTY NAME</t>
  </si>
  <si>
    <t>MHDC #99-999</t>
  </si>
  <si>
    <t>STATEMENT OF PARTNERS' EQUITY</t>
  </si>
  <si>
    <t>December 31, 20xx and 20xx</t>
  </si>
  <si>
    <t xml:space="preserve">Limited </t>
  </si>
  <si>
    <t>General</t>
  </si>
  <si>
    <t>Account</t>
  </si>
  <si>
    <t>Partner</t>
  </si>
  <si>
    <t>Allocation Percentage</t>
  </si>
  <si>
    <t>3250</t>
  </si>
  <si>
    <t>Net Loss</t>
  </si>
  <si>
    <t>Distributions</t>
  </si>
  <si>
    <t>Contributions</t>
  </si>
  <si>
    <t>See the accompanying notes to financial statements.</t>
  </si>
  <si>
    <t>Page XX</t>
  </si>
  <si>
    <t>TIN # xx-xxxxxx</t>
  </si>
  <si>
    <t>Schedule of  Eligible and Allocated Federal and State Tax Credits</t>
  </si>
  <si>
    <t>Year Ended December 31, 20XX</t>
  </si>
  <si>
    <t xml:space="preserve">Credit </t>
  </si>
  <si>
    <t xml:space="preserve">Calendar </t>
  </si>
  <si>
    <t>Annual Federal LIHTC</t>
  </si>
  <si>
    <t>Annual State LIHTC</t>
  </si>
  <si>
    <t>Year</t>
  </si>
  <si>
    <t>Allocated</t>
  </si>
  <si>
    <t>Eligible</t>
  </si>
  <si>
    <t>Note:  Information is required for all years credits are allocated / eligible / received.</t>
  </si>
  <si>
    <t>PLEASE PROVIDE AN INCOME STATEMENT FOR THE CURRENT YEAR AND FOR THE PREVIOUS YEAR.</t>
  </si>
  <si>
    <t>BY CHANGING THE YEAR IN CELL "C20" THE PREVIOUS YEARS POPULATE WITH THE EXCEPTION OF CELL "C28".</t>
  </si>
  <si>
    <t>Schedule of Supportive Services</t>
  </si>
  <si>
    <t xml:space="preserve">Account </t>
  </si>
  <si>
    <t>Supportive Services        Revenue           5390</t>
  </si>
  <si>
    <t>Adult Day Care</t>
  </si>
  <si>
    <t>Child Day Care</t>
  </si>
  <si>
    <t>Contributions and Gifts</t>
  </si>
  <si>
    <t>Facility Rentals</t>
  </si>
  <si>
    <t>Recreation Activity Revenue</t>
  </si>
  <si>
    <t>Other</t>
  </si>
  <si>
    <t>Total Supportive Service Revenue</t>
  </si>
  <si>
    <t>Supportive Service Expenses        6990</t>
  </si>
  <si>
    <t>Children's Programs</t>
  </si>
  <si>
    <t>Education &amp; Workshops</t>
  </si>
  <si>
    <t>Elderly Programs</t>
  </si>
  <si>
    <t>Office Equipment Rental</t>
  </si>
  <si>
    <t>Office Supplies</t>
  </si>
  <si>
    <t>Postage</t>
  </si>
  <si>
    <t>Professional Fees (contractors)</t>
  </si>
  <si>
    <t>Recreational Activities</t>
  </si>
  <si>
    <t>Salaries and Benefits</t>
  </si>
  <si>
    <t>Telephone</t>
  </si>
  <si>
    <t>Transportation</t>
  </si>
  <si>
    <t>Vocational Training</t>
  </si>
  <si>
    <t>Youth Programs</t>
  </si>
  <si>
    <t>Total Supportive Service Expenses</t>
  </si>
  <si>
    <t>Operating Profit/(Loss),  Supportive Services</t>
  </si>
  <si>
    <t>Period Ending December 31, 20xx</t>
  </si>
  <si>
    <t>Supporting Schedule Required by HUD &amp; MHDC</t>
  </si>
  <si>
    <t>Monthly deposits</t>
  </si>
  <si>
    <t>Interest earned</t>
  </si>
  <si>
    <t>Release of funds</t>
  </si>
  <si>
    <t xml:space="preserve">    Confirmed by mortgagee</t>
  </si>
  <si>
    <t>Additional Reserves</t>
  </si>
  <si>
    <t>Beginning balance, January 1, 20xx</t>
  </si>
  <si>
    <t>Ending Balance, December 31, 20xx</t>
  </si>
  <si>
    <t>Mortgage Escrow Deposits</t>
  </si>
  <si>
    <t>Replacement Reserves</t>
  </si>
  <si>
    <t>Schedule of Replacement Reserves and Escrow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</si>
</sst>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—&quot;_);_(@_)"/>
    <numFmt numFmtId="165" formatCode="[$-409]mmmm\ d\,\ yyyy;@"/>
    <numFmt numFmtId="166" formatCode="mm/dd/yyyy"/>
    <numFmt numFmtId="167" formatCode="_(&quot;$&quot;* #,##0_);_(&quot;$&quot;* \(#,##0\);_(&quot;$&quot;* &quot;—&quot;_);_(@_)"/>
    <numFmt numFmtId="168" formatCode="mmmm\ d\,\ yyyy"/>
    <numFmt numFmtId="169" formatCode="_(* #,##0_);_(* \(#,##0\);_(* &quot;-&quot;??_);_(@_)"/>
    <numFmt numFmtId="170" formatCode="_(&quot;$&quot;* #,##0_);_(&quot;$&quot;* \(#,##0\);_(&quot;$&quot;* &quot;-&quot;??_);_(@_)"/>
    <numFmt numFmtId="171" formatCode="&quot;$&quot;#,##0.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i/>
      <sz val="1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4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34">
    <xf numFmtId="0" fontId="0" fillId="0" borderId="0" xfId="0"/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quotePrefix="1" applyFont="1" applyAlignment="1">
      <alignment horizontal="left" vertical="center"/>
    </xf>
    <xf numFmtId="0" fontId="11" fillId="0" borderId="0" xfId="0" applyFont="1" applyBorder="1"/>
    <xf numFmtId="0" fontId="11" fillId="0" borderId="0" xfId="0" applyFont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Continuous"/>
    </xf>
    <xf numFmtId="0" fontId="11" fillId="0" borderId="4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41" fontId="11" fillId="0" borderId="0" xfId="0" applyNumberFormat="1" applyFont="1" applyBorder="1" applyAlignment="1">
      <alignment horizontal="left" indent="1"/>
    </xf>
    <xf numFmtId="0" fontId="11" fillId="0" borderId="2" xfId="0" applyFont="1" applyBorder="1"/>
    <xf numFmtId="0" fontId="11" fillId="0" borderId="2" xfId="0" applyFont="1" applyBorder="1" applyAlignment="1">
      <alignment horizontal="left" indent="1"/>
    </xf>
    <xf numFmtId="0" fontId="13" fillId="0" borderId="4" xfId="0" quotePrefix="1" applyFont="1" applyBorder="1" applyAlignment="1"/>
    <xf numFmtId="164" fontId="11" fillId="0" borderId="6" xfId="0" applyNumberFormat="1" applyFont="1" applyBorder="1"/>
    <xf numFmtId="0" fontId="11" fillId="2" borderId="15" xfId="0" applyFont="1" applyFill="1" applyBorder="1"/>
    <xf numFmtId="0" fontId="11" fillId="2" borderId="14" xfId="0" applyFont="1" applyFill="1" applyBorder="1"/>
    <xf numFmtId="41" fontId="11" fillId="0" borderId="0" xfId="0" quotePrefix="1" applyNumberFormat="1" applyFont="1" applyBorder="1" applyAlignment="1">
      <alignment horizontal="left" indent="1"/>
    </xf>
    <xf numFmtId="0" fontId="11" fillId="2" borderId="10" xfId="0" applyFont="1" applyFill="1" applyBorder="1"/>
    <xf numFmtId="0" fontId="11" fillId="2" borderId="9" xfId="0" applyFont="1" applyFill="1" applyBorder="1"/>
    <xf numFmtId="0" fontId="11" fillId="2" borderId="11" xfId="0" applyFont="1" applyFill="1" applyBorder="1"/>
    <xf numFmtId="0" fontId="11" fillId="2" borderId="12" xfId="0" applyFont="1" applyFill="1" applyBorder="1"/>
    <xf numFmtId="0" fontId="13" fillId="0" borderId="2" xfId="0" applyFont="1" applyBorder="1" applyAlignment="1">
      <alignment horizontal="left" indent="1"/>
    </xf>
    <xf numFmtId="0" fontId="11" fillId="0" borderId="4" xfId="0" applyFont="1" applyBorder="1" applyAlignment="1">
      <alignment horizontal="left" indent="1"/>
    </xf>
    <xf numFmtId="0" fontId="11" fillId="0" borderId="6" xfId="0" applyFont="1" applyBorder="1" applyAlignment="1">
      <alignment horizontal="left" indent="2"/>
    </xf>
    <xf numFmtId="0" fontId="11" fillId="0" borderId="7" xfId="0" applyFont="1" applyBorder="1" applyAlignment="1">
      <alignment horizontal="left" indent="2"/>
    </xf>
    <xf numFmtId="164" fontId="11" fillId="0" borderId="7" xfId="0" applyNumberFormat="1" applyFont="1" applyBorder="1"/>
    <xf numFmtId="164" fontId="11" fillId="2" borderId="15" xfId="0" applyNumberFormat="1" applyFont="1" applyFill="1" applyBorder="1"/>
    <xf numFmtId="164" fontId="11" fillId="2" borderId="14" xfId="0" applyNumberFormat="1" applyFont="1" applyFill="1" applyBorder="1"/>
    <xf numFmtId="164" fontId="11" fillId="2" borderId="10" xfId="0" applyNumberFormat="1" applyFont="1" applyFill="1" applyBorder="1"/>
    <xf numFmtId="164" fontId="11" fillId="2" borderId="9" xfId="0" applyNumberFormat="1" applyFont="1" applyFill="1" applyBorder="1"/>
    <xf numFmtId="164" fontId="11" fillId="2" borderId="11" xfId="0" applyNumberFormat="1" applyFont="1" applyFill="1" applyBorder="1"/>
    <xf numFmtId="164" fontId="11" fillId="2" borderId="12" xfId="0" applyNumberFormat="1" applyFont="1" applyFill="1" applyBorder="1"/>
    <xf numFmtId="0" fontId="13" fillId="0" borderId="2" xfId="0" quotePrefix="1" applyFont="1" applyBorder="1" applyAlignment="1">
      <alignment horizontal="left" indent="1"/>
    </xf>
    <xf numFmtId="0" fontId="11" fillId="0" borderId="6" xfId="0" applyFont="1" applyBorder="1" applyAlignment="1">
      <alignment horizontal="left" indent="1"/>
    </xf>
    <xf numFmtId="43" fontId="11" fillId="2" borderId="11" xfId="1" applyFont="1" applyFill="1" applyBorder="1" applyAlignment="1">
      <alignment horizontal="left"/>
    </xf>
    <xf numFmtId="43" fontId="14" fillId="2" borderId="10" xfId="1" applyFont="1" applyFill="1" applyBorder="1" applyAlignment="1">
      <alignment horizontal="left"/>
    </xf>
    <xf numFmtId="164" fontId="14" fillId="2" borderId="9" xfId="0" applyNumberFormat="1" applyFont="1" applyFill="1" applyBorder="1"/>
    <xf numFmtId="43" fontId="14" fillId="2" borderId="11" xfId="1" applyFont="1" applyFill="1" applyBorder="1" applyAlignment="1">
      <alignment horizontal="left"/>
    </xf>
    <xf numFmtId="164" fontId="14" fillId="2" borderId="12" xfId="0" applyNumberFormat="1" applyFont="1" applyFill="1" applyBorder="1"/>
    <xf numFmtId="43" fontId="14" fillId="2" borderId="15" xfId="1" applyFont="1" applyFill="1" applyBorder="1" applyAlignment="1">
      <alignment horizontal="left"/>
    </xf>
    <xf numFmtId="164" fontId="14" fillId="2" borderId="14" xfId="0" applyNumberFormat="1" applyFont="1" applyFill="1" applyBorder="1"/>
    <xf numFmtId="43" fontId="11" fillId="2" borderId="15" xfId="1" applyFont="1" applyFill="1" applyBorder="1" applyAlignment="1">
      <alignment horizontal="left"/>
    </xf>
    <xf numFmtId="43" fontId="11" fillId="2" borderId="10" xfId="1" applyFont="1" applyFill="1" applyBorder="1" applyAlignment="1">
      <alignment horizontal="left"/>
    </xf>
    <xf numFmtId="164" fontId="11" fillId="0" borderId="0" xfId="0" applyNumberFormat="1" applyFont="1"/>
    <xf numFmtId="0" fontId="13" fillId="0" borderId="11" xfId="0" quotePrefix="1" applyFont="1" applyBorder="1" applyAlignment="1"/>
    <xf numFmtId="164" fontId="11" fillId="0" borderId="12" xfId="0" applyNumberFormat="1" applyFont="1" applyBorder="1"/>
    <xf numFmtId="0" fontId="11" fillId="0" borderId="4" xfId="0" applyFont="1" applyBorder="1"/>
    <xf numFmtId="0" fontId="11" fillId="0" borderId="7" xfId="0" applyFont="1" applyBorder="1"/>
    <xf numFmtId="0" fontId="11" fillId="0" borderId="6" xfId="0" applyFont="1" applyBorder="1"/>
    <xf numFmtId="164" fontId="13" fillId="0" borderId="6" xfId="0" applyNumberFormat="1" applyFont="1" applyBorder="1" applyAlignment="1">
      <alignment horizontal="right"/>
    </xf>
    <xf numFmtId="164" fontId="11" fillId="0" borderId="7" xfId="0" quotePrefix="1" applyNumberFormat="1" applyFont="1" applyBorder="1" applyAlignment="1"/>
    <xf numFmtId="0" fontId="12" fillId="0" borderId="0" xfId="0" quotePrefix="1" applyFont="1" applyAlignment="1">
      <alignment horizontal="left"/>
    </xf>
    <xf numFmtId="0" fontId="11" fillId="0" borderId="7" xfId="0" applyFont="1" applyBorder="1" applyAlignment="1">
      <alignment horizontal="left" indent="1"/>
    </xf>
    <xf numFmtId="0" fontId="13" fillId="0" borderId="7" xfId="0" applyFont="1" applyBorder="1" applyAlignment="1">
      <alignment horizontal="left" indent="1"/>
    </xf>
    <xf numFmtId="0" fontId="11" fillId="0" borderId="0" xfId="0" applyFont="1" applyAlignment="1">
      <alignment horizontal="left" indent="1"/>
    </xf>
    <xf numFmtId="0" fontId="11" fillId="0" borderId="0" xfId="0" applyFont="1" applyBorder="1" applyAlignment="1">
      <alignment horizontal="left" indent="2"/>
    </xf>
    <xf numFmtId="164" fontId="11" fillId="0" borderId="0" xfId="0" applyNumberFormat="1" applyFont="1" applyBorder="1"/>
    <xf numFmtId="0" fontId="13" fillId="0" borderId="10" xfId="0" applyFont="1" applyBorder="1"/>
    <xf numFmtId="0" fontId="13" fillId="0" borderId="9" xfId="0" applyFont="1" applyBorder="1"/>
    <xf numFmtId="0" fontId="13" fillId="0" borderId="6" xfId="0" applyFont="1" applyBorder="1" applyAlignment="1">
      <alignment horizontal="left" indent="1"/>
    </xf>
    <xf numFmtId="164" fontId="11" fillId="0" borderId="14" xfId="0" applyNumberFormat="1" applyFont="1" applyBorder="1"/>
    <xf numFmtId="0" fontId="11" fillId="0" borderId="15" xfId="0" quotePrefix="1" applyFont="1" applyBorder="1" applyAlignment="1">
      <alignment horizontal="center"/>
    </xf>
    <xf numFmtId="0" fontId="11" fillId="0" borderId="15" xfId="0" applyFont="1" applyBorder="1"/>
    <xf numFmtId="0" fontId="11" fillId="0" borderId="11" xfId="0" applyFont="1" applyBorder="1" applyAlignment="1">
      <alignment horizontal="center"/>
    </xf>
    <xf numFmtId="0" fontId="11" fillId="0" borderId="4" xfId="0" quotePrefix="1" applyFont="1" applyBorder="1" applyAlignment="1">
      <alignment horizontal="center"/>
    </xf>
    <xf numFmtId="0" fontId="13" fillId="0" borderId="4" xfId="0" quotePrefix="1" applyFont="1" applyBorder="1" applyAlignment="1">
      <alignment vertical="center"/>
    </xf>
    <xf numFmtId="164" fontId="11" fillId="0" borderId="6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13" fillId="0" borderId="15" xfId="0" applyFont="1" applyBorder="1"/>
    <xf numFmtId="0" fontId="13" fillId="0" borderId="14" xfId="0" applyFont="1" applyBorder="1"/>
    <xf numFmtId="0" fontId="13" fillId="0" borderId="11" xfId="0" applyFont="1" applyBorder="1"/>
    <xf numFmtId="0" fontId="13" fillId="0" borderId="1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indent="1"/>
    </xf>
    <xf numFmtId="0" fontId="4" fillId="0" borderId="0" xfId="0" applyFont="1"/>
    <xf numFmtId="0" fontId="5" fillId="0" borderId="15" xfId="0" applyFont="1" applyBorder="1" applyAlignment="1">
      <alignment horizontal="center" vertical="center" textRotation="90"/>
    </xf>
    <xf numFmtId="49" fontId="5" fillId="0" borderId="5" xfId="0" applyNumberFormat="1" applyFont="1" applyBorder="1" applyAlignment="1">
      <alignment horizontal="right"/>
    </xf>
    <xf numFmtId="0" fontId="24" fillId="2" borderId="3" xfId="0" applyFont="1" applyFill="1" applyBorder="1"/>
    <xf numFmtId="49" fontId="5" fillId="0" borderId="5" xfId="0" applyNumberFormat="1" applyFont="1" applyBorder="1" applyAlignment="1">
      <alignment horizontal="right" vertical="top"/>
    </xf>
    <xf numFmtId="0" fontId="24" fillId="2" borderId="13" xfId="0" applyFont="1" applyFill="1" applyBorder="1"/>
    <xf numFmtId="0" fontId="5" fillId="0" borderId="4" xfId="0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right"/>
    </xf>
    <xf numFmtId="0" fontId="24" fillId="2" borderId="1" xfId="0" applyFont="1" applyFill="1" applyBorder="1"/>
    <xf numFmtId="0" fontId="5" fillId="0" borderId="11" xfId="0" applyFont="1" applyBorder="1" applyAlignment="1">
      <alignment horizontal="center" vertical="center" textRotation="90"/>
    </xf>
    <xf numFmtId="49" fontId="5" fillId="0" borderId="8" xfId="0" applyNumberFormat="1" applyFont="1" applyBorder="1" applyAlignment="1">
      <alignment horizontal="right"/>
    </xf>
    <xf numFmtId="0" fontId="4" fillId="0" borderId="8" xfId="0" applyFont="1" applyBorder="1"/>
    <xf numFmtId="5" fontId="24" fillId="0" borderId="7" xfId="0" applyNumberFormat="1" applyFont="1" applyBorder="1"/>
    <xf numFmtId="0" fontId="5" fillId="0" borderId="10" xfId="0" applyFont="1" applyBorder="1" applyAlignment="1">
      <alignment horizontal="center" vertical="center" textRotation="90"/>
    </xf>
    <xf numFmtId="49" fontId="5" fillId="0" borderId="0" xfId="0" applyNumberFormat="1" applyFont="1" applyBorder="1" applyAlignment="1">
      <alignment horizontal="right"/>
    </xf>
    <xf numFmtId="0" fontId="5" fillId="0" borderId="5" xfId="0" applyFont="1" applyBorder="1"/>
    <xf numFmtId="0" fontId="27" fillId="0" borderId="5" xfId="0" applyFont="1" applyBorder="1" applyAlignment="1">
      <alignment horizontal="right"/>
    </xf>
    <xf numFmtId="0" fontId="4" fillId="0" borderId="14" xfId="0" applyFont="1" applyBorder="1"/>
    <xf numFmtId="44" fontId="4" fillId="0" borderId="0" xfId="0" applyNumberFormat="1" applyFont="1"/>
    <xf numFmtId="49" fontId="5" fillId="0" borderId="6" xfId="0" applyNumberFormat="1" applyFont="1" applyBorder="1" applyAlignment="1">
      <alignment horizontal="right" vertical="top"/>
    </xf>
    <xf numFmtId="0" fontId="5" fillId="0" borderId="6" xfId="0" applyFont="1" applyBorder="1"/>
    <xf numFmtId="0" fontId="27" fillId="0" borderId="6" xfId="0" applyFont="1" applyBorder="1" applyAlignment="1">
      <alignment horizontal="right"/>
    </xf>
    <xf numFmtId="0" fontId="4" fillId="0" borderId="7" xfId="0" applyFont="1" applyBorder="1"/>
    <xf numFmtId="0" fontId="4" fillId="0" borderId="4" xfId="0" applyFont="1" applyBorder="1"/>
    <xf numFmtId="49" fontId="24" fillId="0" borderId="5" xfId="0" applyNumberFormat="1" applyFont="1" applyBorder="1" applyAlignment="1"/>
    <xf numFmtId="0" fontId="5" fillId="0" borderId="15" xfId="0" applyFont="1" applyBorder="1" applyAlignment="1">
      <alignment horizontal="left" vertical="center" textRotation="90" wrapText="1"/>
    </xf>
    <xf numFmtId="49" fontId="5" fillId="0" borderId="5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left" vertical="center" textRotation="90" wrapText="1"/>
    </xf>
    <xf numFmtId="49" fontId="5" fillId="0" borderId="6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center" textRotation="90" wrapText="1"/>
    </xf>
    <xf numFmtId="49" fontId="5" fillId="0" borderId="8" xfId="0" applyNumberFormat="1" applyFont="1" applyBorder="1" applyAlignment="1">
      <alignment horizontal="right" vertical="top" wrapText="1"/>
    </xf>
    <xf numFmtId="49" fontId="24" fillId="0" borderId="8" xfId="0" applyNumberFormat="1" applyFont="1" applyBorder="1" applyAlignment="1"/>
    <xf numFmtId="0" fontId="24" fillId="0" borderId="8" xfId="0" applyFont="1" applyBorder="1" applyAlignment="1"/>
    <xf numFmtId="0" fontId="4" fillId="0" borderId="8" xfId="0" applyFont="1" applyBorder="1" applyAlignment="1"/>
    <xf numFmtId="5" fontId="24" fillId="0" borderId="2" xfId="0" applyNumberFormat="1" applyFont="1" applyBorder="1"/>
    <xf numFmtId="49" fontId="24" fillId="0" borderId="8" xfId="0" applyNumberFormat="1" applyFont="1" applyBorder="1" applyAlignment="1">
      <alignment vertical="top" wrapText="1"/>
    </xf>
    <xf numFmtId="0" fontId="4" fillId="0" borderId="11" xfId="0" applyFont="1" applyBorder="1"/>
    <xf numFmtId="49" fontId="4" fillId="0" borderId="8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center"/>
    </xf>
    <xf numFmtId="0" fontId="4" fillId="0" borderId="12" xfId="0" applyFont="1" applyBorder="1"/>
    <xf numFmtId="0" fontId="5" fillId="0" borderId="15" xfId="0" applyFont="1" applyBorder="1"/>
    <xf numFmtId="0" fontId="25" fillId="0" borderId="5" xfId="0" applyFont="1" applyBorder="1"/>
    <xf numFmtId="0" fontId="5" fillId="0" borderId="15" xfId="0" applyFont="1" applyBorder="1" applyAlignment="1">
      <alignment horizontal="left"/>
    </xf>
    <xf numFmtId="0" fontId="4" fillId="0" borderId="5" xfId="0" applyFont="1" applyBorder="1"/>
    <xf numFmtId="0" fontId="5" fillId="0" borderId="11" xfId="0" applyFont="1" applyBorder="1"/>
    <xf numFmtId="0" fontId="5" fillId="0" borderId="8" xfId="0" applyFont="1" applyBorder="1"/>
    <xf numFmtId="49" fontId="5" fillId="0" borderId="8" xfId="0" applyNumberFormat="1" applyFont="1" applyBorder="1" applyAlignment="1">
      <alignment horizontal="right" vertical="top"/>
    </xf>
    <xf numFmtId="0" fontId="25" fillId="0" borderId="8" xfId="0" applyFont="1" applyBorder="1"/>
    <xf numFmtId="0" fontId="5" fillId="0" borderId="12" xfId="0" applyFont="1" applyBorder="1"/>
    <xf numFmtId="49" fontId="4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/>
    </xf>
    <xf numFmtId="0" fontId="11" fillId="0" borderId="14" xfId="0" applyFont="1" applyBorder="1"/>
    <xf numFmtId="0" fontId="13" fillId="0" borderId="11" xfId="0" quotePrefix="1" applyFont="1" applyBorder="1" applyAlignment="1">
      <alignment wrapText="1"/>
    </xf>
    <xf numFmtId="0" fontId="13" fillId="0" borderId="8" xfId="0" quotePrefix="1" applyFont="1" applyBorder="1" applyAlignment="1">
      <alignment wrapText="1"/>
    </xf>
    <xf numFmtId="0" fontId="13" fillId="0" borderId="12" xfId="0" quotePrefix="1" applyFont="1" applyBorder="1" applyAlignment="1">
      <alignment wrapText="1"/>
    </xf>
    <xf numFmtId="0" fontId="13" fillId="0" borderId="15" xfId="0" quotePrefix="1" applyFont="1" applyBorder="1" applyAlignment="1"/>
    <xf numFmtId="0" fontId="21" fillId="0" borderId="0" xfId="0" quotePrefix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quotePrefix="1" applyFont="1" applyAlignment="1">
      <alignment horizontal="left" vertical="center"/>
    </xf>
    <xf numFmtId="167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64" fontId="8" fillId="0" borderId="6" xfId="0" applyNumberFormat="1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7" fillId="0" borderId="0" xfId="10" applyNumberFormat="1" applyFont="1" applyAlignment="1">
      <alignment vertical="center"/>
    </xf>
    <xf numFmtId="164" fontId="8" fillId="0" borderId="6" xfId="1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167" fontId="8" fillId="0" borderId="16" xfId="0" applyNumberFormat="1" applyFont="1" applyBorder="1" applyAlignment="1">
      <alignment vertical="center"/>
    </xf>
    <xf numFmtId="0" fontId="7" fillId="0" borderId="6" xfId="0" quotePrefix="1" applyFont="1" applyBorder="1" applyAlignment="1">
      <alignment horizontal="left" vertical="center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8" xfId="0" quotePrefix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7" fillId="0" borderId="16" xfId="0" quotePrefix="1" applyFont="1" applyBorder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/>
    <xf numFmtId="5" fontId="9" fillId="0" borderId="0" xfId="0" applyNumberFormat="1" applyFont="1"/>
    <xf numFmtId="37" fontId="9" fillId="0" borderId="8" xfId="0" applyNumberFormat="1" applyFont="1" applyBorder="1"/>
    <xf numFmtId="49" fontId="9" fillId="0" borderId="0" xfId="0" applyNumberFormat="1" applyFont="1" applyAlignment="1">
      <alignment horizontal="left"/>
    </xf>
    <xf numFmtId="49" fontId="9" fillId="0" borderId="0" xfId="0" applyNumberFormat="1" applyFont="1"/>
    <xf numFmtId="37" fontId="9" fillId="0" borderId="0" xfId="0" applyNumberFormat="1" applyFont="1" applyBorder="1"/>
    <xf numFmtId="5" fontId="9" fillId="0" borderId="8" xfId="0" applyNumberFormat="1" applyFont="1" applyBorder="1"/>
    <xf numFmtId="49" fontId="10" fillId="0" borderId="0" xfId="0" applyNumberFormat="1" applyFont="1"/>
    <xf numFmtId="5" fontId="9" fillId="0" borderId="16" xfId="0" applyNumberFormat="1" applyFont="1" applyBorder="1"/>
    <xf numFmtId="0" fontId="9" fillId="0" borderId="0" xfId="0" quotePrefix="1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7" fontId="9" fillId="0" borderId="0" xfId="0" applyNumberFormat="1" applyFont="1"/>
    <xf numFmtId="0" fontId="9" fillId="0" borderId="0" xfId="0" applyFont="1" applyAlignment="1">
      <alignment horizontal="right"/>
    </xf>
    <xf numFmtId="5" fontId="9" fillId="0" borderId="17" xfId="0" applyNumberFormat="1" applyFont="1" applyBorder="1"/>
    <xf numFmtId="5" fontId="9" fillId="0" borderId="0" xfId="0" applyNumberFormat="1" applyFont="1" applyBorder="1"/>
    <xf numFmtId="0" fontId="8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5" fontId="9" fillId="0" borderId="18" xfId="0" applyNumberFormat="1" applyFont="1" applyBorder="1"/>
    <xf numFmtId="5" fontId="9" fillId="0" borderId="21" xfId="0" applyNumberFormat="1" applyFont="1" applyBorder="1"/>
    <xf numFmtId="37" fontId="9" fillId="0" borderId="18" xfId="0" applyNumberFormat="1" applyFont="1" applyBorder="1"/>
    <xf numFmtId="5" fontId="9" fillId="0" borderId="22" xfId="0" applyNumberFormat="1" applyFont="1" applyBorder="1"/>
    <xf numFmtId="0" fontId="13" fillId="0" borderId="3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11" fillId="0" borderId="0" xfId="0" applyFont="1" applyAlignment="1"/>
    <xf numFmtId="5" fontId="11" fillId="0" borderId="0" xfId="0" applyNumberFormat="1" applyFont="1" applyBorder="1" applyAlignment="1"/>
    <xf numFmtId="7" fontId="13" fillId="0" borderId="8" xfId="0" applyNumberFormat="1" applyFont="1" applyBorder="1" applyAlignment="1"/>
    <xf numFmtId="49" fontId="11" fillId="0" borderId="0" xfId="0" applyNumberFormat="1" applyFont="1" applyAlignment="1">
      <alignment horizontal="left"/>
    </xf>
    <xf numFmtId="9" fontId="11" fillId="0" borderId="0" xfId="0" applyNumberFormat="1" applyFont="1" applyBorder="1" applyAlignment="1"/>
    <xf numFmtId="9" fontId="13" fillId="0" borderId="6" xfId="0" applyNumberFormat="1" applyFont="1" applyBorder="1" applyAlignment="1"/>
    <xf numFmtId="0" fontId="13" fillId="0" borderId="8" xfId="0" applyFont="1" applyBorder="1" applyAlignment="1">
      <alignment horizontal="center"/>
    </xf>
    <xf numFmtId="5" fontId="13" fillId="0" borderId="0" xfId="0" applyNumberFormat="1" applyFont="1" applyBorder="1" applyAlignment="1"/>
    <xf numFmtId="7" fontId="13" fillId="0" borderId="6" xfId="0" applyNumberFormat="1" applyFont="1" applyBorder="1" applyAlignment="1"/>
    <xf numFmtId="7" fontId="11" fillId="0" borderId="8" xfId="0" applyNumberFormat="1" applyFont="1" applyBorder="1" applyAlignment="1"/>
    <xf numFmtId="0" fontId="11" fillId="0" borderId="0" xfId="0" applyFont="1" applyAlignment="1">
      <alignment horizontal="left"/>
    </xf>
    <xf numFmtId="5" fontId="11" fillId="0" borderId="0" xfId="0" applyNumberFormat="1" applyFont="1"/>
    <xf numFmtId="0" fontId="11" fillId="0" borderId="0" xfId="0" quotePrefix="1" applyFont="1" applyAlignment="1">
      <alignment horizontal="left"/>
    </xf>
    <xf numFmtId="7" fontId="11" fillId="0" borderId="0" xfId="0" applyNumberFormat="1" applyFont="1"/>
    <xf numFmtId="7" fontId="11" fillId="0" borderId="6" xfId="0" applyNumberFormat="1" applyFont="1" applyBorder="1" applyAlignment="1"/>
    <xf numFmtId="0" fontId="11" fillId="0" borderId="0" xfId="0" applyFont="1" applyFill="1" applyBorder="1" applyAlignment="1">
      <alignment vertical="top"/>
    </xf>
    <xf numFmtId="7" fontId="11" fillId="0" borderId="0" xfId="0" applyNumberFormat="1" applyFont="1" applyBorder="1" applyAlignment="1"/>
    <xf numFmtId="0" fontId="13" fillId="0" borderId="0" xfId="0" applyFont="1" applyAlignment="1"/>
    <xf numFmtId="7" fontId="11" fillId="0" borderId="16" xfId="0" applyNumberFormat="1" applyFont="1" applyBorder="1" applyAlignment="1"/>
    <xf numFmtId="7" fontId="11" fillId="0" borderId="0" xfId="0" applyNumberFormat="1" applyFont="1" applyAlignment="1"/>
    <xf numFmtId="0" fontId="11" fillId="0" borderId="0" xfId="0" applyFont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0" fontId="1" fillId="0" borderId="0" xfId="0" applyFont="1"/>
    <xf numFmtId="0" fontId="7" fillId="0" borderId="0" xfId="0" applyFont="1" applyFill="1" applyBorder="1"/>
    <xf numFmtId="44" fontId="8" fillId="0" borderId="0" xfId="0" applyNumberFormat="1" applyFont="1" applyFill="1" applyBorder="1" applyAlignment="1">
      <alignment horizontal="right"/>
    </xf>
    <xf numFmtId="0" fontId="8" fillId="0" borderId="8" xfId="0" applyFont="1" applyFill="1" applyBorder="1"/>
    <xf numFmtId="0" fontId="7" fillId="0" borderId="8" xfId="0" applyFont="1" applyFill="1" applyBorder="1"/>
    <xf numFmtId="44" fontId="8" fillId="0" borderId="8" xfId="0" applyNumberFormat="1" applyFont="1" applyFill="1" applyBorder="1" applyAlignment="1">
      <alignment horizontal="right"/>
    </xf>
    <xf numFmtId="0" fontId="8" fillId="0" borderId="0" xfId="0" applyFont="1" applyFill="1" applyBorder="1"/>
    <xf numFmtId="164" fontId="7" fillId="0" borderId="0" xfId="0" applyNumberFormat="1" applyFont="1" applyFill="1" applyBorder="1"/>
    <xf numFmtId="0" fontId="8" fillId="0" borderId="16" xfId="0" applyFont="1" applyFill="1" applyBorder="1"/>
    <xf numFmtId="0" fontId="7" fillId="0" borderId="16" xfId="0" applyFont="1" applyFill="1" applyBorder="1"/>
    <xf numFmtId="10" fontId="8" fillId="0" borderId="16" xfId="0" applyNumberFormat="1" applyFont="1" applyFill="1" applyBorder="1"/>
    <xf numFmtId="168" fontId="8" fillId="0" borderId="0" xfId="0" quotePrefix="1" applyNumberFormat="1" applyFont="1" applyFill="1" applyBorder="1" applyAlignment="1">
      <alignment horizontal="left"/>
    </xf>
    <xf numFmtId="167" fontId="7" fillId="0" borderId="0" xfId="0" applyNumberFormat="1" applyFont="1" applyFill="1" applyBorder="1"/>
    <xf numFmtId="167" fontId="7" fillId="0" borderId="0" xfId="0" applyNumberFormat="1" applyFont="1" applyFill="1" applyBorder="1" applyAlignment="1">
      <alignment horizontal="left" indent="2"/>
    </xf>
    <xf numFmtId="0" fontId="7" fillId="0" borderId="0" xfId="0" quotePrefix="1" applyFont="1" applyFill="1" applyBorder="1" applyAlignment="1">
      <alignment horizontal="left"/>
    </xf>
    <xf numFmtId="164" fontId="7" fillId="0" borderId="8" xfId="0" applyNumberFormat="1" applyFont="1" applyFill="1" applyBorder="1"/>
    <xf numFmtId="0" fontId="7" fillId="0" borderId="16" xfId="0" quotePrefix="1" applyFont="1" applyFill="1" applyBorder="1" applyAlignment="1">
      <alignment horizontal="left"/>
    </xf>
    <xf numFmtId="168" fontId="8" fillId="0" borderId="16" xfId="0" quotePrefix="1" applyNumberFormat="1" applyFont="1" applyFill="1" applyBorder="1" applyAlignment="1">
      <alignment horizontal="left"/>
    </xf>
    <xf numFmtId="167" fontId="7" fillId="0" borderId="16" xfId="0" applyNumberFormat="1" applyFont="1" applyFill="1" applyBorder="1"/>
    <xf numFmtId="167" fontId="7" fillId="0" borderId="16" xfId="0" applyNumberFormat="1" applyFont="1" applyFill="1" applyBorder="1" applyAlignment="1">
      <alignment horizontal="left" indent="2"/>
    </xf>
    <xf numFmtId="0" fontId="7" fillId="0" borderId="0" xfId="0" applyNumberFormat="1" applyFont="1" applyFill="1" applyBorder="1"/>
    <xf numFmtId="0" fontId="7" fillId="0" borderId="0" xfId="0" quotePrefix="1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9" fontId="9" fillId="0" borderId="2" xfId="1" applyNumberFormat="1" applyFont="1" applyBorder="1"/>
    <xf numFmtId="169" fontId="9" fillId="0" borderId="0" xfId="1" applyNumberFormat="1" applyFont="1" applyBorder="1"/>
    <xf numFmtId="0" fontId="9" fillId="0" borderId="0" xfId="0" applyFont="1" applyBorder="1"/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169" fontId="9" fillId="0" borderId="2" xfId="1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0" fontId="33" fillId="0" borderId="0" xfId="0" applyFont="1" applyAlignment="1">
      <alignment horizontal="centerContinuous"/>
    </xf>
    <xf numFmtId="0" fontId="11" fillId="0" borderId="2" xfId="0" quotePrefix="1" applyFont="1" applyBorder="1" applyAlignment="1">
      <alignment horizontal="left"/>
    </xf>
    <xf numFmtId="0" fontId="34" fillId="0" borderId="0" xfId="0" applyFont="1"/>
    <xf numFmtId="0" fontId="16" fillId="0" borderId="0" xfId="0" applyFont="1" applyAlignment="1"/>
    <xf numFmtId="0" fontId="35" fillId="0" borderId="0" xfId="0" applyFont="1"/>
    <xf numFmtId="0" fontId="16" fillId="0" borderId="8" xfId="0" applyFont="1" applyBorder="1"/>
    <xf numFmtId="0" fontId="35" fillId="0" borderId="8" xfId="0" applyFont="1" applyBorder="1"/>
    <xf numFmtId="0" fontId="35" fillId="0" borderId="0" xfId="0" quotePrefix="1" applyFont="1" applyAlignment="1">
      <alignment horizontal="left"/>
    </xf>
    <xf numFmtId="171" fontId="35" fillId="0" borderId="0" xfId="1" applyNumberFormat="1" applyFont="1"/>
    <xf numFmtId="43" fontId="35" fillId="0" borderId="0" xfId="1" applyFont="1" applyAlignment="1">
      <alignment horizontal="right" vertical="center"/>
    </xf>
    <xf numFmtId="43" fontId="35" fillId="0" borderId="0" xfId="1" applyFont="1" applyBorder="1" applyAlignment="1">
      <alignment horizontal="right" vertical="center"/>
    </xf>
    <xf numFmtId="43" fontId="35" fillId="0" borderId="8" xfId="1" applyFont="1" applyBorder="1" applyAlignment="1">
      <alignment horizontal="right" vertical="center"/>
    </xf>
    <xf numFmtId="43" fontId="35" fillId="0" borderId="0" xfId="1" applyFont="1"/>
    <xf numFmtId="171" fontId="35" fillId="0" borderId="16" xfId="1" applyNumberFormat="1" applyFont="1" applyBorder="1"/>
    <xf numFmtId="171" fontId="35" fillId="0" borderId="0" xfId="0" applyNumberFormat="1" applyFont="1"/>
    <xf numFmtId="170" fontId="35" fillId="0" borderId="0" xfId="0" applyNumberFormat="1" applyFont="1"/>
    <xf numFmtId="0" fontId="16" fillId="0" borderId="0" xfId="0" quotePrefix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6" fillId="0" borderId="0" xfId="0" quotePrefix="1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0" fontId="19" fillId="0" borderId="15" xfId="0" quotePrefix="1" applyFont="1" applyFill="1" applyBorder="1" applyAlignment="1">
      <alignment horizontal="left" vertical="center"/>
    </xf>
    <xf numFmtId="0" fontId="19" fillId="0" borderId="11" xfId="0" quotePrefix="1" applyFont="1" applyFill="1" applyBorder="1" applyAlignment="1">
      <alignment horizontal="left" vertical="center"/>
    </xf>
    <xf numFmtId="0" fontId="19" fillId="0" borderId="3" xfId="0" quotePrefix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5" xfId="0" quotePrefix="1" applyFont="1" applyFill="1" applyBorder="1" applyAlignment="1">
      <alignment horizontal="center" vertical="center"/>
    </xf>
    <xf numFmtId="0" fontId="20" fillId="0" borderId="11" xfId="0" quotePrefix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5" xfId="0" quotePrefix="1" applyFont="1" applyBorder="1" applyAlignment="1">
      <alignment horizontal="center" vertical="center" wrapText="1"/>
    </xf>
    <xf numFmtId="0" fontId="11" fillId="0" borderId="14" xfId="0" applyFont="1" applyBorder="1"/>
    <xf numFmtId="0" fontId="11" fillId="0" borderId="10" xfId="0" applyFont="1" applyBorder="1"/>
    <xf numFmtId="0" fontId="11" fillId="0" borderId="9" xfId="0" applyFont="1" applyBorder="1"/>
    <xf numFmtId="0" fontId="11" fillId="0" borderId="11" xfId="0" applyFont="1" applyBorder="1"/>
    <xf numFmtId="0" fontId="11" fillId="0" borderId="12" xfId="0" applyFont="1" applyBorder="1"/>
    <xf numFmtId="0" fontId="13" fillId="0" borderId="10" xfId="0" quotePrefix="1" applyFont="1" applyBorder="1" applyAlignment="1">
      <alignment horizontal="center" vertical="center" wrapText="1"/>
    </xf>
    <xf numFmtId="0" fontId="28" fillId="0" borderId="0" xfId="0" quotePrefix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quotePrefix="1" applyFont="1" applyAlignment="1">
      <alignment horizontal="center"/>
    </xf>
    <xf numFmtId="0" fontId="11" fillId="0" borderId="5" xfId="0" applyFont="1" applyBorder="1" applyAlignment="1">
      <alignment horizontal="left" wrapText="1"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justify" wrapText="1"/>
    </xf>
    <xf numFmtId="0" fontId="11" fillId="0" borderId="8" xfId="0" applyFont="1" applyBorder="1" applyAlignment="1">
      <alignment horizontal="justify" wrapText="1"/>
    </xf>
    <xf numFmtId="0" fontId="11" fillId="0" borderId="6" xfId="0" applyFont="1" applyBorder="1" applyAlignment="1">
      <alignment horizontal="justify" wrapText="1"/>
    </xf>
    <xf numFmtId="0" fontId="13" fillId="0" borderId="15" xfId="0" quotePrefix="1" applyFont="1" applyBorder="1" applyAlignment="1">
      <alignment horizontal="left" wrapText="1"/>
    </xf>
    <xf numFmtId="0" fontId="13" fillId="0" borderId="5" xfId="0" quotePrefix="1" applyFont="1" applyBorder="1" applyAlignment="1">
      <alignment horizontal="left" wrapText="1"/>
    </xf>
    <xf numFmtId="0" fontId="13" fillId="0" borderId="14" xfId="0" quotePrefix="1" applyFont="1" applyBorder="1" applyAlignment="1">
      <alignment horizontal="left" wrapText="1"/>
    </xf>
    <xf numFmtId="0" fontId="13" fillId="0" borderId="10" xfId="0" quotePrefix="1" applyFont="1" applyBorder="1" applyAlignment="1">
      <alignment horizontal="left" wrapText="1"/>
    </xf>
    <xf numFmtId="0" fontId="13" fillId="0" borderId="0" xfId="0" quotePrefix="1" applyFont="1" applyBorder="1" applyAlignment="1">
      <alignment horizontal="left" wrapText="1"/>
    </xf>
    <xf numFmtId="0" fontId="13" fillId="0" borderId="9" xfId="0" quotePrefix="1" applyFont="1" applyBorder="1" applyAlignment="1">
      <alignment horizontal="left" wrapText="1"/>
    </xf>
    <xf numFmtId="0" fontId="29" fillId="0" borderId="15" xfId="0" quotePrefix="1" applyFont="1" applyBorder="1" applyAlignment="1">
      <alignment horizontal="left" wrapText="1"/>
    </xf>
    <xf numFmtId="0" fontId="29" fillId="0" borderId="5" xfId="0" quotePrefix="1" applyFont="1" applyBorder="1" applyAlignment="1">
      <alignment horizontal="left" wrapText="1"/>
    </xf>
    <xf numFmtId="0" fontId="29" fillId="0" borderId="14" xfId="0" quotePrefix="1" applyFont="1" applyBorder="1" applyAlignment="1">
      <alignment horizontal="left" wrapText="1"/>
    </xf>
    <xf numFmtId="0" fontId="29" fillId="0" borderId="10" xfId="0" quotePrefix="1" applyFont="1" applyBorder="1" applyAlignment="1">
      <alignment horizontal="left" wrapText="1"/>
    </xf>
    <xf numFmtId="0" fontId="29" fillId="0" borderId="0" xfId="0" quotePrefix="1" applyFont="1" applyBorder="1" applyAlignment="1">
      <alignment horizontal="left" wrapText="1"/>
    </xf>
    <xf numFmtId="0" fontId="29" fillId="0" borderId="9" xfId="0" quotePrefix="1" applyFont="1" applyBorder="1" applyAlignment="1">
      <alignment horizontal="left" wrapText="1"/>
    </xf>
    <xf numFmtId="0" fontId="29" fillId="0" borderId="11" xfId="0" quotePrefix="1" applyFont="1" applyBorder="1" applyAlignment="1">
      <alignment horizontal="left" wrapText="1"/>
    </xf>
    <xf numFmtId="0" fontId="29" fillId="0" borderId="8" xfId="0" quotePrefix="1" applyFont="1" applyBorder="1" applyAlignment="1">
      <alignment horizontal="left" wrapText="1"/>
    </xf>
    <xf numFmtId="0" fontId="29" fillId="0" borderId="12" xfId="0" quotePrefix="1" applyFont="1" applyBorder="1" applyAlignment="1">
      <alignment horizontal="left" wrapText="1"/>
    </xf>
    <xf numFmtId="0" fontId="20" fillId="0" borderId="15" xfId="0" quotePrefix="1" applyFont="1" applyFill="1" applyBorder="1" applyAlignment="1">
      <alignment horizontal="center" vertical="center" wrapText="1"/>
    </xf>
    <xf numFmtId="0" fontId="19" fillId="0" borderId="14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20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3" fillId="0" borderId="14" xfId="0" quotePrefix="1" applyFont="1" applyBorder="1" applyAlignment="1">
      <alignment horizontal="center" vertical="center" wrapText="1"/>
    </xf>
    <xf numFmtId="0" fontId="13" fillId="0" borderId="9" xfId="0" quotePrefix="1" applyFont="1" applyBorder="1" applyAlignment="1">
      <alignment horizontal="center" vertical="center" wrapText="1"/>
    </xf>
    <xf numFmtId="0" fontId="13" fillId="0" borderId="11" xfId="0" quotePrefix="1" applyFont="1" applyBorder="1" applyAlignment="1">
      <alignment horizontal="center" vertical="center" wrapText="1"/>
    </xf>
    <xf numFmtId="0" fontId="13" fillId="0" borderId="12" xfId="0" quotePrefix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quotePrefix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0" xfId="0" applyNumberFormat="1" applyFont="1" applyAlignment="1">
      <alignment horizontal="center"/>
    </xf>
    <xf numFmtId="0" fontId="13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11" xfId="0" applyNumberFormat="1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66" fontId="4" fillId="0" borderId="8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5" fontId="24" fillId="0" borderId="5" xfId="0" applyNumberFormat="1" applyFont="1" applyBorder="1" applyAlignment="1"/>
    <xf numFmtId="44" fontId="24" fillId="0" borderId="5" xfId="0" applyNumberFormat="1" applyFont="1" applyBorder="1" applyAlignment="1"/>
    <xf numFmtId="0" fontId="24" fillId="0" borderId="8" xfId="0" applyFont="1" applyBorder="1" applyAlignment="1"/>
    <xf numFmtId="0" fontId="4" fillId="0" borderId="8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24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 vertical="center" textRotation="90" wrapText="1"/>
    </xf>
    <xf numFmtId="0" fontId="4" fillId="0" borderId="10" xfId="0" applyFont="1" applyBorder="1" applyAlignment="1">
      <alignment horizontal="left" vertical="center" textRotation="90" wrapText="1"/>
    </xf>
    <xf numFmtId="44" fontId="24" fillId="0" borderId="10" xfId="0" applyNumberFormat="1" applyFont="1" applyBorder="1" applyAlignment="1"/>
    <xf numFmtId="44" fontId="24" fillId="0" borderId="9" xfId="0" applyNumberFormat="1" applyFont="1" applyBorder="1" applyAlignment="1"/>
    <xf numFmtId="9" fontId="24" fillId="0" borderId="15" xfId="0" applyNumberFormat="1" applyFont="1" applyBorder="1" applyAlignment="1"/>
    <xf numFmtId="44" fontId="24" fillId="0" borderId="14" xfId="0" applyNumberFormat="1" applyFont="1" applyBorder="1" applyAlignment="1"/>
    <xf numFmtId="5" fontId="24" fillId="0" borderId="2" xfId="0" applyNumberFormat="1" applyFont="1" applyBorder="1" applyAlignment="1"/>
    <xf numFmtId="44" fontId="24" fillId="0" borderId="2" xfId="0" applyNumberFormat="1" applyFont="1" applyBorder="1" applyAlignment="1"/>
    <xf numFmtId="0" fontId="24" fillId="2" borderId="2" xfId="0" applyFont="1" applyFill="1" applyBorder="1" applyAlignment="1"/>
    <xf numFmtId="0" fontId="24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4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" xfId="0" applyFont="1" applyBorder="1" applyAlignment="1"/>
    <xf numFmtId="0" fontId="4" fillId="0" borderId="5" xfId="0" applyFont="1" applyBorder="1" applyAlignment="1"/>
    <xf numFmtId="0" fontId="24" fillId="0" borderId="5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5" fontId="24" fillId="0" borderId="0" xfId="0" applyNumberFormat="1" applyFont="1" applyBorder="1" applyAlignment="1"/>
    <xf numFmtId="44" fontId="24" fillId="0" borderId="0" xfId="0" applyNumberFormat="1" applyFont="1" applyBorder="1" applyAlignment="1"/>
    <xf numFmtId="0" fontId="24" fillId="0" borderId="6" xfId="0" applyFont="1" applyBorder="1" applyAlignment="1">
      <alignment wrapText="1"/>
    </xf>
    <xf numFmtId="0" fontId="24" fillId="0" borderId="7" xfId="0" applyFont="1" applyBorder="1" applyAlignment="1">
      <alignment wrapText="1"/>
    </xf>
    <xf numFmtId="0" fontId="24" fillId="0" borderId="8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24" fillId="0" borderId="0" xfId="0" applyFont="1" applyBorder="1" applyAlignment="1">
      <alignment wrapText="1"/>
    </xf>
    <xf numFmtId="0" fontId="24" fillId="0" borderId="9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4" fontId="22" fillId="0" borderId="10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14" fontId="22" fillId="0" borderId="11" xfId="0" applyNumberFormat="1" applyFont="1" applyBorder="1" applyAlignment="1">
      <alignment horizontal="center"/>
    </xf>
    <xf numFmtId="14" fontId="22" fillId="0" borderId="8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27" fillId="0" borderId="2" xfId="0" applyFont="1" applyBorder="1" applyAlignment="1">
      <alignment horizontal="center"/>
    </xf>
    <xf numFmtId="0" fontId="25" fillId="0" borderId="15" xfId="0" applyFont="1" applyBorder="1" applyAlignment="1">
      <alignment horizontal="center" vertical="top"/>
    </xf>
    <xf numFmtId="0" fontId="25" fillId="0" borderId="5" xfId="0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9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9" xfId="0" quotePrefix="1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13" fillId="0" borderId="3" xfId="0" quotePrefix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6" fillId="0" borderId="0" xfId="0" quotePrefix="1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15">
    <cellStyle name="Comma" xfId="1" builtinId="3"/>
    <cellStyle name="Comma 2" xfId="3"/>
    <cellStyle name="Comma 2 2" xfId="10"/>
    <cellStyle name="Comma 2 3" xfId="7"/>
    <cellStyle name="Comma 3" xfId="14"/>
    <cellStyle name="Currency 2" xfId="13"/>
    <cellStyle name="Normal" xfId="0" builtinId="0"/>
    <cellStyle name="Normal 2" xfId="2"/>
    <cellStyle name="Normal 2 2" xfId="9"/>
    <cellStyle name="Normal 2 3" xfId="6"/>
    <cellStyle name="Normal 3" xfId="4"/>
    <cellStyle name="Normal 4" xfId="11"/>
    <cellStyle name="Percent 2" xfId="8"/>
    <cellStyle name="Percent 3" xfId="5"/>
    <cellStyle name="Percent 4" xfId="1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showGridLines="0" zoomScaleNormal="100" workbookViewId="0">
      <selection sqref="A1:D1"/>
    </sheetView>
  </sheetViews>
  <sheetFormatPr defaultRowHeight="15" x14ac:dyDescent="0.2"/>
  <cols>
    <col min="1" max="1" width="9.140625" style="134"/>
    <col min="2" max="2" width="57.85546875" style="134" bestFit="1" customWidth="1"/>
    <col min="3" max="3" width="14.28515625" style="134" customWidth="1"/>
    <col min="4" max="4" width="13" style="134" customWidth="1"/>
    <col min="5" max="248" width="9.140625" style="134"/>
    <col min="249" max="249" width="50.7109375" style="134" customWidth="1"/>
    <col min="250" max="251" width="14.28515625" style="134" customWidth="1"/>
    <col min="252" max="504" width="9.140625" style="134"/>
    <col min="505" max="505" width="50.7109375" style="134" customWidth="1"/>
    <col min="506" max="507" width="14.28515625" style="134" customWidth="1"/>
    <col min="508" max="760" width="9.140625" style="134"/>
    <col min="761" max="761" width="50.7109375" style="134" customWidth="1"/>
    <col min="762" max="763" width="14.28515625" style="134" customWidth="1"/>
    <col min="764" max="1016" width="9.140625" style="134"/>
    <col min="1017" max="1017" width="50.7109375" style="134" customWidth="1"/>
    <col min="1018" max="1019" width="14.28515625" style="134" customWidth="1"/>
    <col min="1020" max="1272" width="9.140625" style="134"/>
    <col min="1273" max="1273" width="50.7109375" style="134" customWidth="1"/>
    <col min="1274" max="1275" width="14.28515625" style="134" customWidth="1"/>
    <col min="1276" max="1528" width="9.140625" style="134"/>
    <col min="1529" max="1529" width="50.7109375" style="134" customWidth="1"/>
    <col min="1530" max="1531" width="14.28515625" style="134" customWidth="1"/>
    <col min="1532" max="1784" width="9.140625" style="134"/>
    <col min="1785" max="1785" width="50.7109375" style="134" customWidth="1"/>
    <col min="1786" max="1787" width="14.28515625" style="134" customWidth="1"/>
    <col min="1788" max="2040" width="9.140625" style="134"/>
    <col min="2041" max="2041" width="50.7109375" style="134" customWidth="1"/>
    <col min="2042" max="2043" width="14.28515625" style="134" customWidth="1"/>
    <col min="2044" max="2296" width="9.140625" style="134"/>
    <col min="2297" max="2297" width="50.7109375" style="134" customWidth="1"/>
    <col min="2298" max="2299" width="14.28515625" style="134" customWidth="1"/>
    <col min="2300" max="2552" width="9.140625" style="134"/>
    <col min="2553" max="2553" width="50.7109375" style="134" customWidth="1"/>
    <col min="2554" max="2555" width="14.28515625" style="134" customWidth="1"/>
    <col min="2556" max="2808" width="9.140625" style="134"/>
    <col min="2809" max="2809" width="50.7109375" style="134" customWidth="1"/>
    <col min="2810" max="2811" width="14.28515625" style="134" customWidth="1"/>
    <col min="2812" max="3064" width="9.140625" style="134"/>
    <col min="3065" max="3065" width="50.7109375" style="134" customWidth="1"/>
    <col min="3066" max="3067" width="14.28515625" style="134" customWidth="1"/>
    <col min="3068" max="3320" width="9.140625" style="134"/>
    <col min="3321" max="3321" width="50.7109375" style="134" customWidth="1"/>
    <col min="3322" max="3323" width="14.28515625" style="134" customWidth="1"/>
    <col min="3324" max="3576" width="9.140625" style="134"/>
    <col min="3577" max="3577" width="50.7109375" style="134" customWidth="1"/>
    <col min="3578" max="3579" width="14.28515625" style="134" customWidth="1"/>
    <col min="3580" max="3832" width="9.140625" style="134"/>
    <col min="3833" max="3833" width="50.7109375" style="134" customWidth="1"/>
    <col min="3834" max="3835" width="14.28515625" style="134" customWidth="1"/>
    <col min="3836" max="4088" width="9.140625" style="134"/>
    <col min="4089" max="4089" width="50.7109375" style="134" customWidth="1"/>
    <col min="4090" max="4091" width="14.28515625" style="134" customWidth="1"/>
    <col min="4092" max="4344" width="9.140625" style="134"/>
    <col min="4345" max="4345" width="50.7109375" style="134" customWidth="1"/>
    <col min="4346" max="4347" width="14.28515625" style="134" customWidth="1"/>
    <col min="4348" max="4600" width="9.140625" style="134"/>
    <col min="4601" max="4601" width="50.7109375" style="134" customWidth="1"/>
    <col min="4602" max="4603" width="14.28515625" style="134" customWidth="1"/>
    <col min="4604" max="4856" width="9.140625" style="134"/>
    <col min="4857" max="4857" width="50.7109375" style="134" customWidth="1"/>
    <col min="4858" max="4859" width="14.28515625" style="134" customWidth="1"/>
    <col min="4860" max="5112" width="9.140625" style="134"/>
    <col min="5113" max="5113" width="50.7109375" style="134" customWidth="1"/>
    <col min="5114" max="5115" width="14.28515625" style="134" customWidth="1"/>
    <col min="5116" max="5368" width="9.140625" style="134"/>
    <col min="5369" max="5369" width="50.7109375" style="134" customWidth="1"/>
    <col min="5370" max="5371" width="14.28515625" style="134" customWidth="1"/>
    <col min="5372" max="5624" width="9.140625" style="134"/>
    <col min="5625" max="5625" width="50.7109375" style="134" customWidth="1"/>
    <col min="5626" max="5627" width="14.28515625" style="134" customWidth="1"/>
    <col min="5628" max="5880" width="9.140625" style="134"/>
    <col min="5881" max="5881" width="50.7109375" style="134" customWidth="1"/>
    <col min="5882" max="5883" width="14.28515625" style="134" customWidth="1"/>
    <col min="5884" max="6136" width="9.140625" style="134"/>
    <col min="6137" max="6137" width="50.7109375" style="134" customWidth="1"/>
    <col min="6138" max="6139" width="14.28515625" style="134" customWidth="1"/>
    <col min="6140" max="6392" width="9.140625" style="134"/>
    <col min="6393" max="6393" width="50.7109375" style="134" customWidth="1"/>
    <col min="6394" max="6395" width="14.28515625" style="134" customWidth="1"/>
    <col min="6396" max="6648" width="9.140625" style="134"/>
    <col min="6649" max="6649" width="50.7109375" style="134" customWidth="1"/>
    <col min="6650" max="6651" width="14.28515625" style="134" customWidth="1"/>
    <col min="6652" max="6904" width="9.140625" style="134"/>
    <col min="6905" max="6905" width="50.7109375" style="134" customWidth="1"/>
    <col min="6906" max="6907" width="14.28515625" style="134" customWidth="1"/>
    <col min="6908" max="7160" width="9.140625" style="134"/>
    <col min="7161" max="7161" width="50.7109375" style="134" customWidth="1"/>
    <col min="7162" max="7163" width="14.28515625" style="134" customWidth="1"/>
    <col min="7164" max="7416" width="9.140625" style="134"/>
    <col min="7417" max="7417" width="50.7109375" style="134" customWidth="1"/>
    <col min="7418" max="7419" width="14.28515625" style="134" customWidth="1"/>
    <col min="7420" max="7672" width="9.140625" style="134"/>
    <col min="7673" max="7673" width="50.7109375" style="134" customWidth="1"/>
    <col min="7674" max="7675" width="14.28515625" style="134" customWidth="1"/>
    <col min="7676" max="7928" width="9.140625" style="134"/>
    <col min="7929" max="7929" width="50.7109375" style="134" customWidth="1"/>
    <col min="7930" max="7931" width="14.28515625" style="134" customWidth="1"/>
    <col min="7932" max="8184" width="9.140625" style="134"/>
    <col min="8185" max="8185" width="50.7109375" style="134" customWidth="1"/>
    <col min="8186" max="8187" width="14.28515625" style="134" customWidth="1"/>
    <col min="8188" max="8440" width="9.140625" style="134"/>
    <col min="8441" max="8441" width="50.7109375" style="134" customWidth="1"/>
    <col min="8442" max="8443" width="14.28515625" style="134" customWidth="1"/>
    <col min="8444" max="8696" width="9.140625" style="134"/>
    <col min="8697" max="8697" width="50.7109375" style="134" customWidth="1"/>
    <col min="8698" max="8699" width="14.28515625" style="134" customWidth="1"/>
    <col min="8700" max="8952" width="9.140625" style="134"/>
    <col min="8953" max="8953" width="50.7109375" style="134" customWidth="1"/>
    <col min="8954" max="8955" width="14.28515625" style="134" customWidth="1"/>
    <col min="8956" max="9208" width="9.140625" style="134"/>
    <col min="9209" max="9209" width="50.7109375" style="134" customWidth="1"/>
    <col min="9210" max="9211" width="14.28515625" style="134" customWidth="1"/>
    <col min="9212" max="9464" width="9.140625" style="134"/>
    <col min="9465" max="9465" width="50.7109375" style="134" customWidth="1"/>
    <col min="9466" max="9467" width="14.28515625" style="134" customWidth="1"/>
    <col min="9468" max="9720" width="9.140625" style="134"/>
    <col min="9721" max="9721" width="50.7109375" style="134" customWidth="1"/>
    <col min="9722" max="9723" width="14.28515625" style="134" customWidth="1"/>
    <col min="9724" max="9976" width="9.140625" style="134"/>
    <col min="9977" max="9977" width="50.7109375" style="134" customWidth="1"/>
    <col min="9978" max="9979" width="14.28515625" style="134" customWidth="1"/>
    <col min="9980" max="10232" width="9.140625" style="134"/>
    <col min="10233" max="10233" width="50.7109375" style="134" customWidth="1"/>
    <col min="10234" max="10235" width="14.28515625" style="134" customWidth="1"/>
    <col min="10236" max="10488" width="9.140625" style="134"/>
    <col min="10489" max="10489" width="50.7109375" style="134" customWidth="1"/>
    <col min="10490" max="10491" width="14.28515625" style="134" customWidth="1"/>
    <col min="10492" max="10744" width="9.140625" style="134"/>
    <col min="10745" max="10745" width="50.7109375" style="134" customWidth="1"/>
    <col min="10746" max="10747" width="14.28515625" style="134" customWidth="1"/>
    <col min="10748" max="11000" width="9.140625" style="134"/>
    <col min="11001" max="11001" width="50.7109375" style="134" customWidth="1"/>
    <col min="11002" max="11003" width="14.28515625" style="134" customWidth="1"/>
    <col min="11004" max="11256" width="9.140625" style="134"/>
    <col min="11257" max="11257" width="50.7109375" style="134" customWidth="1"/>
    <col min="11258" max="11259" width="14.28515625" style="134" customWidth="1"/>
    <col min="11260" max="11512" width="9.140625" style="134"/>
    <col min="11513" max="11513" width="50.7109375" style="134" customWidth="1"/>
    <col min="11514" max="11515" width="14.28515625" style="134" customWidth="1"/>
    <col min="11516" max="11768" width="9.140625" style="134"/>
    <col min="11769" max="11769" width="50.7109375" style="134" customWidth="1"/>
    <col min="11770" max="11771" width="14.28515625" style="134" customWidth="1"/>
    <col min="11772" max="12024" width="9.140625" style="134"/>
    <col min="12025" max="12025" width="50.7109375" style="134" customWidth="1"/>
    <col min="12026" max="12027" width="14.28515625" style="134" customWidth="1"/>
    <col min="12028" max="12280" width="9.140625" style="134"/>
    <col min="12281" max="12281" width="50.7109375" style="134" customWidth="1"/>
    <col min="12282" max="12283" width="14.28515625" style="134" customWidth="1"/>
    <col min="12284" max="12536" width="9.140625" style="134"/>
    <col min="12537" max="12537" width="50.7109375" style="134" customWidth="1"/>
    <col min="12538" max="12539" width="14.28515625" style="134" customWidth="1"/>
    <col min="12540" max="12792" width="9.140625" style="134"/>
    <col min="12793" max="12793" width="50.7109375" style="134" customWidth="1"/>
    <col min="12794" max="12795" width="14.28515625" style="134" customWidth="1"/>
    <col min="12796" max="13048" width="9.140625" style="134"/>
    <col min="13049" max="13049" width="50.7109375" style="134" customWidth="1"/>
    <col min="13050" max="13051" width="14.28515625" style="134" customWidth="1"/>
    <col min="13052" max="13304" width="9.140625" style="134"/>
    <col min="13305" max="13305" width="50.7109375" style="134" customWidth="1"/>
    <col min="13306" max="13307" width="14.28515625" style="134" customWidth="1"/>
    <col min="13308" max="13560" width="9.140625" style="134"/>
    <col min="13561" max="13561" width="50.7109375" style="134" customWidth="1"/>
    <col min="13562" max="13563" width="14.28515625" style="134" customWidth="1"/>
    <col min="13564" max="13816" width="9.140625" style="134"/>
    <col min="13817" max="13817" width="50.7109375" style="134" customWidth="1"/>
    <col min="13818" max="13819" width="14.28515625" style="134" customWidth="1"/>
    <col min="13820" max="14072" width="9.140625" style="134"/>
    <col min="14073" max="14073" width="50.7109375" style="134" customWidth="1"/>
    <col min="14074" max="14075" width="14.28515625" style="134" customWidth="1"/>
    <col min="14076" max="14328" width="9.140625" style="134"/>
    <col min="14329" max="14329" width="50.7109375" style="134" customWidth="1"/>
    <col min="14330" max="14331" width="14.28515625" style="134" customWidth="1"/>
    <col min="14332" max="14584" width="9.140625" style="134"/>
    <col min="14585" max="14585" width="50.7109375" style="134" customWidth="1"/>
    <col min="14586" max="14587" width="14.28515625" style="134" customWidth="1"/>
    <col min="14588" max="14840" width="9.140625" style="134"/>
    <col min="14841" max="14841" width="50.7109375" style="134" customWidth="1"/>
    <col min="14842" max="14843" width="14.28515625" style="134" customWidth="1"/>
    <col min="14844" max="15096" width="9.140625" style="134"/>
    <col min="15097" max="15097" width="50.7109375" style="134" customWidth="1"/>
    <col min="15098" max="15099" width="14.28515625" style="134" customWidth="1"/>
    <col min="15100" max="15352" width="9.140625" style="134"/>
    <col min="15353" max="15353" width="50.7109375" style="134" customWidth="1"/>
    <col min="15354" max="15355" width="14.28515625" style="134" customWidth="1"/>
    <col min="15356" max="15608" width="9.140625" style="134"/>
    <col min="15609" max="15609" width="50.7109375" style="134" customWidth="1"/>
    <col min="15610" max="15611" width="14.28515625" style="134" customWidth="1"/>
    <col min="15612" max="15864" width="9.140625" style="134"/>
    <col min="15865" max="15865" width="50.7109375" style="134" customWidth="1"/>
    <col min="15866" max="15867" width="14.28515625" style="134" customWidth="1"/>
    <col min="15868" max="16120" width="9.140625" style="134"/>
    <col min="16121" max="16121" width="50.7109375" style="134" customWidth="1"/>
    <col min="16122" max="16123" width="14.28515625" style="134" customWidth="1"/>
    <col min="16124" max="16384" width="9.140625" style="134"/>
  </cols>
  <sheetData>
    <row r="1" spans="1:6" ht="19.5" customHeight="1" x14ac:dyDescent="0.2">
      <c r="A1" s="270" t="s">
        <v>501</v>
      </c>
      <c r="B1" s="271"/>
      <c r="C1" s="271"/>
      <c r="D1" s="271"/>
      <c r="E1" s="133"/>
      <c r="F1" s="133"/>
    </row>
    <row r="2" spans="1:6" ht="18" customHeight="1" x14ac:dyDescent="0.2">
      <c r="A2" s="271" t="s">
        <v>249</v>
      </c>
      <c r="B2" s="271"/>
      <c r="C2" s="271"/>
      <c r="D2" s="271"/>
      <c r="E2" s="133"/>
      <c r="F2" s="133"/>
    </row>
    <row r="3" spans="1:6" ht="15.75" x14ac:dyDescent="0.2">
      <c r="A3" s="272" t="s">
        <v>498</v>
      </c>
      <c r="B3" s="273"/>
      <c r="C3" s="273"/>
      <c r="D3" s="273"/>
    </row>
    <row r="4" spans="1:6" ht="15.75" x14ac:dyDescent="0.2">
      <c r="A4" s="270" t="s">
        <v>502</v>
      </c>
      <c r="B4" s="271"/>
      <c r="C4" s="271"/>
      <c r="D4" s="271"/>
    </row>
    <row r="5" spans="1:6" ht="15.75" x14ac:dyDescent="0.2">
      <c r="A5" s="270"/>
      <c r="B5" s="271"/>
      <c r="C5" s="271"/>
      <c r="D5" s="271"/>
    </row>
    <row r="6" spans="1:6" ht="15.75" x14ac:dyDescent="0.2">
      <c r="A6" s="271" t="s">
        <v>250</v>
      </c>
      <c r="B6" s="271"/>
      <c r="C6" s="271"/>
      <c r="D6" s="271"/>
    </row>
    <row r="7" spans="1:6" x14ac:dyDescent="0.2">
      <c r="C7" s="69" t="s">
        <v>457</v>
      </c>
      <c r="D7" s="70" t="s">
        <v>457</v>
      </c>
    </row>
    <row r="8" spans="1:6" x14ac:dyDescent="0.2">
      <c r="A8" s="2" t="s">
        <v>251</v>
      </c>
      <c r="C8" s="2"/>
    </row>
    <row r="9" spans="1:6" ht="12.75" customHeight="1" x14ac:dyDescent="0.2">
      <c r="A9" s="135" t="s">
        <v>252</v>
      </c>
      <c r="B9" s="136" t="s">
        <v>253</v>
      </c>
      <c r="C9" s="137">
        <v>0</v>
      </c>
      <c r="D9" s="137">
        <v>0</v>
      </c>
    </row>
    <row r="10" spans="1:6" ht="12.75" customHeight="1" x14ac:dyDescent="0.2">
      <c r="A10" s="135" t="s">
        <v>254</v>
      </c>
      <c r="B10" s="134" t="s">
        <v>255</v>
      </c>
      <c r="C10" s="138">
        <v>0</v>
      </c>
      <c r="D10" s="138">
        <v>0</v>
      </c>
    </row>
    <row r="11" spans="1:6" ht="12.75" customHeight="1" x14ac:dyDescent="0.2">
      <c r="A11" s="135" t="s">
        <v>256</v>
      </c>
      <c r="B11" s="134" t="s">
        <v>257</v>
      </c>
      <c r="C11" s="138">
        <v>0</v>
      </c>
      <c r="D11" s="138">
        <v>0</v>
      </c>
    </row>
    <row r="12" spans="1:6" x14ac:dyDescent="0.2">
      <c r="A12" s="135" t="s">
        <v>258</v>
      </c>
      <c r="B12" s="134" t="s">
        <v>259</v>
      </c>
      <c r="C12" s="138">
        <v>0</v>
      </c>
      <c r="D12" s="138">
        <v>0</v>
      </c>
    </row>
    <row r="13" spans="1:6" ht="12.75" customHeight="1" x14ac:dyDescent="0.2">
      <c r="A13" s="135" t="s">
        <v>260</v>
      </c>
      <c r="B13" s="134" t="s">
        <v>261</v>
      </c>
      <c r="C13" s="138">
        <v>0</v>
      </c>
      <c r="D13" s="138">
        <v>0</v>
      </c>
    </row>
    <row r="14" spans="1:6" ht="12.75" customHeight="1" x14ac:dyDescent="0.2">
      <c r="A14" s="135" t="s">
        <v>262</v>
      </c>
      <c r="B14" s="136" t="s">
        <v>263</v>
      </c>
      <c r="C14" s="138">
        <v>0</v>
      </c>
      <c r="D14" s="138">
        <v>0</v>
      </c>
    </row>
    <row r="15" spans="1:6" x14ac:dyDescent="0.2">
      <c r="A15" s="135" t="s">
        <v>264</v>
      </c>
      <c r="B15" s="134" t="s">
        <v>265</v>
      </c>
      <c r="C15" s="138">
        <v>0</v>
      </c>
      <c r="D15" s="138">
        <v>0</v>
      </c>
    </row>
    <row r="16" spans="1:6" x14ac:dyDescent="0.2">
      <c r="A16" s="135" t="s">
        <v>266</v>
      </c>
      <c r="B16" s="134" t="s">
        <v>267</v>
      </c>
      <c r="C16" s="138">
        <v>0</v>
      </c>
      <c r="D16" s="138">
        <v>0</v>
      </c>
    </row>
    <row r="17" spans="1:4" x14ac:dyDescent="0.2">
      <c r="A17" s="135" t="s">
        <v>268</v>
      </c>
      <c r="B17" s="136" t="s">
        <v>269</v>
      </c>
      <c r="C17" s="138">
        <v>0</v>
      </c>
      <c r="D17" s="138">
        <v>0</v>
      </c>
    </row>
    <row r="18" spans="1:4" x14ac:dyDescent="0.2">
      <c r="A18" s="135" t="s">
        <v>270</v>
      </c>
      <c r="B18" s="134" t="s">
        <v>271</v>
      </c>
      <c r="C18" s="138">
        <v>0</v>
      </c>
      <c r="D18" s="138">
        <v>0</v>
      </c>
    </row>
    <row r="19" spans="1:4" x14ac:dyDescent="0.2">
      <c r="A19" s="135" t="s">
        <v>272</v>
      </c>
      <c r="B19" s="134" t="s">
        <v>273</v>
      </c>
      <c r="C19" s="138">
        <v>0</v>
      </c>
      <c r="D19" s="138">
        <v>0</v>
      </c>
    </row>
    <row r="20" spans="1:4" x14ac:dyDescent="0.2">
      <c r="A20" s="135" t="s">
        <v>274</v>
      </c>
      <c r="B20" s="134" t="s">
        <v>275</v>
      </c>
      <c r="C20" s="138">
        <v>0</v>
      </c>
      <c r="D20" s="138">
        <v>0</v>
      </c>
    </row>
    <row r="21" spans="1:4" x14ac:dyDescent="0.2">
      <c r="A21" s="135">
        <v>1180</v>
      </c>
      <c r="B21" s="134" t="s">
        <v>276</v>
      </c>
      <c r="C21" s="138">
        <v>0</v>
      </c>
      <c r="D21" s="138">
        <v>0</v>
      </c>
    </row>
    <row r="22" spans="1:4" x14ac:dyDescent="0.2">
      <c r="A22" s="135" t="s">
        <v>277</v>
      </c>
      <c r="B22" s="134" t="s">
        <v>278</v>
      </c>
      <c r="C22" s="138">
        <v>0</v>
      </c>
      <c r="D22" s="138">
        <v>0</v>
      </c>
    </row>
    <row r="23" spans="1:4" x14ac:dyDescent="0.2">
      <c r="A23" s="135" t="s">
        <v>279</v>
      </c>
      <c r="B23" s="134" t="s">
        <v>280</v>
      </c>
      <c r="C23" s="138">
        <v>0</v>
      </c>
      <c r="D23" s="138">
        <v>0</v>
      </c>
    </row>
    <row r="24" spans="1:4" x14ac:dyDescent="0.2">
      <c r="A24" s="139" t="s">
        <v>281</v>
      </c>
      <c r="B24" s="140" t="s">
        <v>282</v>
      </c>
      <c r="C24" s="141">
        <f>SUM(C9:C23)</f>
        <v>0</v>
      </c>
      <c r="D24" s="141">
        <f>SUM(D9:D23)</f>
        <v>0</v>
      </c>
    </row>
    <row r="25" spans="1:4" x14ac:dyDescent="0.2">
      <c r="C25" s="2"/>
      <c r="D25" s="2"/>
    </row>
    <row r="26" spans="1:4" x14ac:dyDescent="0.2">
      <c r="A26" s="2" t="s">
        <v>283</v>
      </c>
      <c r="C26" s="2"/>
      <c r="D26" s="2"/>
    </row>
    <row r="27" spans="1:4" x14ac:dyDescent="0.2">
      <c r="A27" s="142" t="s">
        <v>284</v>
      </c>
      <c r="B27" s="143" t="s">
        <v>285</v>
      </c>
      <c r="C27" s="144">
        <v>0</v>
      </c>
      <c r="D27" s="144">
        <v>0</v>
      </c>
    </row>
    <row r="28" spans="1:4" x14ac:dyDescent="0.2">
      <c r="C28" s="145"/>
      <c r="D28" s="145"/>
    </row>
    <row r="29" spans="1:4" x14ac:dyDescent="0.2">
      <c r="A29" s="2" t="s">
        <v>286</v>
      </c>
      <c r="C29" s="145"/>
      <c r="D29" s="145"/>
    </row>
    <row r="30" spans="1:4" x14ac:dyDescent="0.2">
      <c r="A30" s="135" t="s">
        <v>287</v>
      </c>
      <c r="B30" s="134" t="s">
        <v>288</v>
      </c>
      <c r="C30" s="138">
        <v>0</v>
      </c>
      <c r="D30" s="138">
        <v>0</v>
      </c>
    </row>
    <row r="31" spans="1:4" x14ac:dyDescent="0.2">
      <c r="A31" s="135" t="s">
        <v>289</v>
      </c>
      <c r="B31" s="134" t="s">
        <v>290</v>
      </c>
      <c r="C31" s="138">
        <v>0</v>
      </c>
      <c r="D31" s="138">
        <v>0</v>
      </c>
    </row>
    <row r="32" spans="1:4" x14ac:dyDescent="0.2">
      <c r="A32" s="135" t="s">
        <v>291</v>
      </c>
      <c r="B32" s="134" t="s">
        <v>292</v>
      </c>
      <c r="C32" s="138">
        <v>0</v>
      </c>
      <c r="D32" s="138">
        <v>0</v>
      </c>
    </row>
    <row r="33" spans="1:4" x14ac:dyDescent="0.2">
      <c r="A33" s="135" t="s">
        <v>293</v>
      </c>
      <c r="B33" s="134" t="s">
        <v>294</v>
      </c>
      <c r="C33" s="138">
        <v>0</v>
      </c>
      <c r="D33" s="138">
        <v>0</v>
      </c>
    </row>
    <row r="34" spans="1:4" x14ac:dyDescent="0.2">
      <c r="A34" s="135">
        <v>1367</v>
      </c>
      <c r="B34" s="134" t="s">
        <v>295</v>
      </c>
      <c r="C34" s="138">
        <v>0</v>
      </c>
      <c r="D34" s="138">
        <v>0</v>
      </c>
    </row>
    <row r="35" spans="1:4" x14ac:dyDescent="0.2">
      <c r="A35" s="135" t="s">
        <v>296</v>
      </c>
      <c r="B35" s="134" t="s">
        <v>297</v>
      </c>
      <c r="C35" s="138">
        <v>0</v>
      </c>
      <c r="D35" s="138">
        <v>0</v>
      </c>
    </row>
    <row r="36" spans="1:4" x14ac:dyDescent="0.2">
      <c r="A36" s="139" t="s">
        <v>298</v>
      </c>
      <c r="B36" s="140" t="s">
        <v>299</v>
      </c>
      <c r="C36" s="146">
        <f>SUM(C30:C35)</f>
        <v>0</v>
      </c>
      <c r="D36" s="146">
        <f>SUM(D30:D35)</f>
        <v>0</v>
      </c>
    </row>
    <row r="37" spans="1:4" x14ac:dyDescent="0.2">
      <c r="C37" s="147"/>
      <c r="D37" s="147"/>
    </row>
    <row r="38" spans="1:4" x14ac:dyDescent="0.2">
      <c r="A38" s="3" t="s">
        <v>300</v>
      </c>
      <c r="C38" s="2"/>
      <c r="D38" s="2"/>
    </row>
    <row r="39" spans="1:4" x14ac:dyDescent="0.2">
      <c r="A39" s="135" t="s">
        <v>301</v>
      </c>
      <c r="B39" s="136" t="s">
        <v>432</v>
      </c>
      <c r="C39" s="138">
        <v>0</v>
      </c>
      <c r="D39" s="138">
        <v>0</v>
      </c>
    </row>
    <row r="40" spans="1:4" x14ac:dyDescent="0.2">
      <c r="A40" s="135" t="s">
        <v>302</v>
      </c>
      <c r="B40" s="134" t="s">
        <v>303</v>
      </c>
      <c r="C40" s="138">
        <v>0</v>
      </c>
      <c r="D40" s="138">
        <v>0</v>
      </c>
    </row>
    <row r="41" spans="1:4" x14ac:dyDescent="0.2">
      <c r="A41" s="135" t="s">
        <v>304</v>
      </c>
      <c r="B41" s="134" t="s">
        <v>305</v>
      </c>
      <c r="C41" s="138">
        <v>0</v>
      </c>
      <c r="D41" s="138">
        <v>0</v>
      </c>
    </row>
    <row r="42" spans="1:4" x14ac:dyDescent="0.2">
      <c r="A42" s="135" t="s">
        <v>306</v>
      </c>
      <c r="B42" s="134" t="s">
        <v>455</v>
      </c>
      <c r="C42" s="138">
        <v>0</v>
      </c>
      <c r="D42" s="138">
        <v>0</v>
      </c>
    </row>
    <row r="43" spans="1:4" x14ac:dyDescent="0.2">
      <c r="A43" s="135" t="s">
        <v>307</v>
      </c>
      <c r="B43" s="134" t="s">
        <v>308</v>
      </c>
      <c r="C43" s="138">
        <v>0</v>
      </c>
      <c r="D43" s="138">
        <v>0</v>
      </c>
    </row>
    <row r="44" spans="1:4" x14ac:dyDescent="0.2">
      <c r="A44" s="135" t="s">
        <v>309</v>
      </c>
      <c r="B44" s="136" t="s">
        <v>310</v>
      </c>
      <c r="C44" s="138">
        <v>0</v>
      </c>
      <c r="D44" s="138">
        <v>0</v>
      </c>
    </row>
    <row r="45" spans="1:4" x14ac:dyDescent="0.2">
      <c r="A45" s="135" t="s">
        <v>311</v>
      </c>
      <c r="B45" s="134" t="s">
        <v>312</v>
      </c>
      <c r="C45" s="138">
        <v>0</v>
      </c>
      <c r="D45" s="138">
        <v>0</v>
      </c>
    </row>
    <row r="46" spans="1:4" x14ac:dyDescent="0.2">
      <c r="A46" s="135" t="s">
        <v>313</v>
      </c>
      <c r="B46" s="134" t="s">
        <v>314</v>
      </c>
      <c r="C46" s="138">
        <v>0</v>
      </c>
      <c r="D46" s="138">
        <v>0</v>
      </c>
    </row>
    <row r="47" spans="1:4" x14ac:dyDescent="0.2">
      <c r="A47" s="135" t="s">
        <v>315</v>
      </c>
      <c r="B47" s="134" t="s">
        <v>316</v>
      </c>
      <c r="C47" s="138">
        <v>0</v>
      </c>
      <c r="D47" s="138">
        <v>0</v>
      </c>
    </row>
    <row r="48" spans="1:4" x14ac:dyDescent="0.2">
      <c r="A48" s="148" t="s">
        <v>317</v>
      </c>
      <c r="B48" s="148" t="s">
        <v>318</v>
      </c>
      <c r="C48" s="149">
        <f>SUM(C39:C47)</f>
        <v>0</v>
      </c>
      <c r="D48" s="149">
        <f>SUM(D39:D47)</f>
        <v>0</v>
      </c>
    </row>
    <row r="49" spans="1:4" x14ac:dyDescent="0.2">
      <c r="C49" s="147"/>
      <c r="D49" s="147"/>
    </row>
    <row r="50" spans="1:4" x14ac:dyDescent="0.2">
      <c r="A50" s="135" t="s">
        <v>319</v>
      </c>
      <c r="B50" s="134" t="s">
        <v>320</v>
      </c>
      <c r="C50" s="138">
        <v>0</v>
      </c>
      <c r="D50" s="138">
        <v>0</v>
      </c>
    </row>
    <row r="51" spans="1:4" x14ac:dyDescent="0.2">
      <c r="A51" s="139" t="s">
        <v>321</v>
      </c>
      <c r="B51" s="140" t="s">
        <v>322</v>
      </c>
      <c r="C51" s="141">
        <f>C48-C50</f>
        <v>0</v>
      </c>
      <c r="D51" s="141">
        <f>D48-D50</f>
        <v>0</v>
      </c>
    </row>
    <row r="52" spans="1:4" x14ac:dyDescent="0.2">
      <c r="C52" s="147"/>
      <c r="D52" s="147"/>
    </row>
    <row r="53" spans="1:4" x14ac:dyDescent="0.2">
      <c r="A53" s="2" t="s">
        <v>323</v>
      </c>
      <c r="C53" s="147"/>
      <c r="D53" s="147"/>
    </row>
    <row r="54" spans="1:4" x14ac:dyDescent="0.2">
      <c r="A54" s="135" t="s">
        <v>324</v>
      </c>
      <c r="B54" s="134" t="s">
        <v>325</v>
      </c>
      <c r="C54" s="138">
        <v>0</v>
      </c>
      <c r="D54" s="138">
        <v>0</v>
      </c>
    </row>
    <row r="55" spans="1:4" x14ac:dyDescent="0.2">
      <c r="A55" s="135" t="s">
        <v>326</v>
      </c>
      <c r="B55" s="134" t="s">
        <v>327</v>
      </c>
      <c r="C55" s="138">
        <v>0</v>
      </c>
      <c r="D55" s="138">
        <v>0</v>
      </c>
    </row>
    <row r="56" spans="1:4" x14ac:dyDescent="0.2">
      <c r="A56" s="135" t="s">
        <v>328</v>
      </c>
      <c r="B56" s="134" t="s">
        <v>329</v>
      </c>
      <c r="C56" s="138">
        <v>0</v>
      </c>
      <c r="D56" s="138">
        <v>0</v>
      </c>
    </row>
    <row r="57" spans="1:4" x14ac:dyDescent="0.2">
      <c r="A57" s="135" t="s">
        <v>330</v>
      </c>
      <c r="B57" s="134" t="s">
        <v>331</v>
      </c>
      <c r="C57" s="138">
        <v>0</v>
      </c>
      <c r="D57" s="138">
        <v>0</v>
      </c>
    </row>
    <row r="58" spans="1:4" x14ac:dyDescent="0.2">
      <c r="A58" s="148" t="s">
        <v>332</v>
      </c>
      <c r="B58" s="150" t="s">
        <v>333</v>
      </c>
      <c r="C58" s="149">
        <f>SUM(C54:C57)</f>
        <v>0</v>
      </c>
      <c r="D58" s="149">
        <f>SUM(D54:D57)</f>
        <v>0</v>
      </c>
    </row>
    <row r="59" spans="1:4" x14ac:dyDescent="0.2">
      <c r="C59" s="147"/>
      <c r="D59" s="147"/>
    </row>
    <row r="60" spans="1:4" ht="15.75" thickBot="1" x14ac:dyDescent="0.25">
      <c r="A60" s="151" t="s">
        <v>334</v>
      </c>
      <c r="B60" s="152" t="s">
        <v>335</v>
      </c>
      <c r="C60" s="153">
        <f>+C58+C51+C36+C27+C24</f>
        <v>0</v>
      </c>
      <c r="D60" s="153">
        <f>+D58+D51+D36+D27+D24</f>
        <v>0</v>
      </c>
    </row>
    <row r="61" spans="1:4" ht="15.75" thickTop="1" x14ac:dyDescent="0.2">
      <c r="B61" s="138"/>
      <c r="C61" s="138"/>
      <c r="D61" s="138"/>
    </row>
    <row r="63" spans="1:4" x14ac:dyDescent="0.2">
      <c r="A63" s="274" t="s">
        <v>336</v>
      </c>
      <c r="B63" s="274"/>
      <c r="C63" s="274"/>
      <c r="D63" s="274"/>
    </row>
    <row r="64" spans="1:4" x14ac:dyDescent="0.2">
      <c r="C64" s="69" t="str">
        <f>C7</f>
        <v>20xx</v>
      </c>
      <c r="D64" s="70" t="str">
        <f>D7</f>
        <v>20xx</v>
      </c>
    </row>
    <row r="65" spans="1:4" x14ac:dyDescent="0.2">
      <c r="A65" s="2" t="s">
        <v>337</v>
      </c>
    </row>
    <row r="66" spans="1:4" x14ac:dyDescent="0.2">
      <c r="A66" s="136" t="s">
        <v>338</v>
      </c>
      <c r="B66" s="134" t="s">
        <v>339</v>
      </c>
      <c r="C66" s="137">
        <v>0</v>
      </c>
      <c r="D66" s="137">
        <v>0</v>
      </c>
    </row>
    <row r="67" spans="1:4" x14ac:dyDescent="0.2">
      <c r="A67" s="136" t="s">
        <v>340</v>
      </c>
      <c r="B67" s="134" t="s">
        <v>341</v>
      </c>
      <c r="C67" s="138">
        <v>0</v>
      </c>
      <c r="D67" s="138">
        <v>0</v>
      </c>
    </row>
    <row r="68" spans="1:4" x14ac:dyDescent="0.2">
      <c r="A68" s="136" t="s">
        <v>342</v>
      </c>
      <c r="B68" s="134" t="s">
        <v>343</v>
      </c>
      <c r="C68" s="138">
        <v>0</v>
      </c>
      <c r="D68" s="138">
        <v>0</v>
      </c>
    </row>
    <row r="69" spans="1:4" x14ac:dyDescent="0.2">
      <c r="A69" s="136" t="s">
        <v>344</v>
      </c>
      <c r="B69" s="134" t="s">
        <v>456</v>
      </c>
      <c r="C69" s="138">
        <v>0</v>
      </c>
      <c r="D69" s="138">
        <v>0</v>
      </c>
    </row>
    <row r="70" spans="1:4" x14ac:dyDescent="0.2">
      <c r="A70" s="136" t="s">
        <v>345</v>
      </c>
      <c r="B70" s="134" t="s">
        <v>346</v>
      </c>
      <c r="C70" s="138">
        <v>0</v>
      </c>
      <c r="D70" s="138">
        <v>0</v>
      </c>
    </row>
    <row r="71" spans="1:4" x14ac:dyDescent="0.2">
      <c r="A71" s="136">
        <v>2114</v>
      </c>
      <c r="B71" s="136" t="s">
        <v>441</v>
      </c>
      <c r="C71" s="138">
        <v>0</v>
      </c>
      <c r="D71" s="138">
        <v>0</v>
      </c>
    </row>
    <row r="72" spans="1:4" x14ac:dyDescent="0.2">
      <c r="A72" s="136" t="s">
        <v>347</v>
      </c>
      <c r="B72" s="134" t="s">
        <v>348</v>
      </c>
      <c r="C72" s="138">
        <v>0</v>
      </c>
      <c r="D72" s="138">
        <v>0</v>
      </c>
    </row>
    <row r="73" spans="1:4" x14ac:dyDescent="0.2">
      <c r="A73" s="136" t="s">
        <v>349</v>
      </c>
      <c r="B73" s="134" t="s">
        <v>350</v>
      </c>
      <c r="C73" s="138">
        <v>0</v>
      </c>
      <c r="D73" s="138">
        <v>0</v>
      </c>
    </row>
    <row r="74" spans="1:4" x14ac:dyDescent="0.2">
      <c r="A74" s="136" t="s">
        <v>351</v>
      </c>
      <c r="B74" s="134" t="s">
        <v>352</v>
      </c>
      <c r="C74" s="138">
        <v>0</v>
      </c>
      <c r="D74" s="138">
        <v>0</v>
      </c>
    </row>
    <row r="75" spans="1:4" x14ac:dyDescent="0.2">
      <c r="A75" s="136" t="s">
        <v>353</v>
      </c>
      <c r="B75" s="134" t="s">
        <v>354</v>
      </c>
      <c r="C75" s="138">
        <v>0</v>
      </c>
      <c r="D75" s="138">
        <v>0</v>
      </c>
    </row>
    <row r="76" spans="1:4" x14ac:dyDescent="0.2">
      <c r="A76" s="136" t="s">
        <v>355</v>
      </c>
      <c r="B76" s="134" t="s">
        <v>356</v>
      </c>
      <c r="C76" s="138">
        <v>0</v>
      </c>
      <c r="D76" s="138">
        <v>0</v>
      </c>
    </row>
    <row r="77" spans="1:4" x14ac:dyDescent="0.2">
      <c r="A77" s="136" t="s">
        <v>357</v>
      </c>
      <c r="B77" s="134" t="s">
        <v>358</v>
      </c>
      <c r="C77" s="138">
        <v>0</v>
      </c>
      <c r="D77" s="138">
        <v>0</v>
      </c>
    </row>
    <row r="78" spans="1:4" x14ac:dyDescent="0.2">
      <c r="A78" s="136" t="s">
        <v>359</v>
      </c>
      <c r="B78" s="134" t="s">
        <v>360</v>
      </c>
      <c r="C78" s="138">
        <v>0</v>
      </c>
      <c r="D78" s="138">
        <v>0</v>
      </c>
    </row>
    <row r="79" spans="1:4" x14ac:dyDescent="0.2">
      <c r="A79" s="136" t="s">
        <v>361</v>
      </c>
      <c r="B79" s="134" t="s">
        <v>362</v>
      </c>
      <c r="C79" s="138">
        <v>0</v>
      </c>
      <c r="D79" s="138">
        <v>0</v>
      </c>
    </row>
    <row r="80" spans="1:4" x14ac:dyDescent="0.2">
      <c r="A80" s="136" t="s">
        <v>363</v>
      </c>
      <c r="B80" s="134" t="s">
        <v>364</v>
      </c>
      <c r="C80" s="138">
        <v>0</v>
      </c>
      <c r="D80" s="138">
        <v>0</v>
      </c>
    </row>
    <row r="81" spans="1:4" x14ac:dyDescent="0.2">
      <c r="A81" s="136" t="s">
        <v>365</v>
      </c>
      <c r="B81" s="134" t="s">
        <v>366</v>
      </c>
      <c r="C81" s="138">
        <v>0</v>
      </c>
      <c r="D81" s="138">
        <v>0</v>
      </c>
    </row>
    <row r="82" spans="1:4" x14ac:dyDescent="0.2">
      <c r="A82" s="136" t="s">
        <v>367</v>
      </c>
      <c r="B82" s="134" t="s">
        <v>368</v>
      </c>
      <c r="C82" s="138">
        <v>0</v>
      </c>
      <c r="D82" s="138">
        <v>0</v>
      </c>
    </row>
    <row r="83" spans="1:4" x14ac:dyDescent="0.2">
      <c r="A83" s="136" t="s">
        <v>369</v>
      </c>
      <c r="B83" s="134" t="s">
        <v>370</v>
      </c>
      <c r="C83" s="138">
        <v>0</v>
      </c>
      <c r="D83" s="138">
        <v>0</v>
      </c>
    </row>
    <row r="84" spans="1:4" x14ac:dyDescent="0.2">
      <c r="A84" s="136" t="s">
        <v>371</v>
      </c>
      <c r="B84" s="134" t="s">
        <v>372</v>
      </c>
      <c r="C84" s="138">
        <v>0</v>
      </c>
      <c r="D84" s="138">
        <v>0</v>
      </c>
    </row>
    <row r="85" spans="1:4" x14ac:dyDescent="0.2">
      <c r="A85" s="136">
        <v>2139</v>
      </c>
      <c r="B85" s="136" t="s">
        <v>439</v>
      </c>
      <c r="C85" s="138">
        <v>0</v>
      </c>
      <c r="D85" s="138">
        <v>0</v>
      </c>
    </row>
    <row r="86" spans="1:4" x14ac:dyDescent="0.2">
      <c r="A86" s="136" t="s">
        <v>373</v>
      </c>
      <c r="B86" s="134" t="s">
        <v>374</v>
      </c>
      <c r="C86" s="138">
        <v>0</v>
      </c>
      <c r="D86" s="138">
        <v>0</v>
      </c>
    </row>
    <row r="87" spans="1:4" x14ac:dyDescent="0.2">
      <c r="A87" s="136" t="s">
        <v>375</v>
      </c>
      <c r="B87" s="134" t="s">
        <v>376</v>
      </c>
      <c r="C87" s="138">
        <v>0</v>
      </c>
      <c r="D87" s="138">
        <v>0</v>
      </c>
    </row>
    <row r="88" spans="1:4" x14ac:dyDescent="0.2">
      <c r="A88" s="136" t="s">
        <v>377</v>
      </c>
      <c r="B88" s="136" t="s">
        <v>378</v>
      </c>
      <c r="C88" s="138">
        <v>0</v>
      </c>
      <c r="D88" s="138">
        <v>0</v>
      </c>
    </row>
    <row r="89" spans="1:4" x14ac:dyDescent="0.2">
      <c r="A89" s="136" t="s">
        <v>379</v>
      </c>
      <c r="B89" s="134" t="s">
        <v>380</v>
      </c>
      <c r="C89" s="138">
        <v>0</v>
      </c>
      <c r="D89" s="138">
        <v>0</v>
      </c>
    </row>
    <row r="90" spans="1:4" x14ac:dyDescent="0.2">
      <c r="A90" s="136" t="s">
        <v>381</v>
      </c>
      <c r="B90" s="134" t="s">
        <v>382</v>
      </c>
      <c r="C90" s="138">
        <v>0</v>
      </c>
      <c r="D90" s="138">
        <v>0</v>
      </c>
    </row>
    <row r="91" spans="1:4" x14ac:dyDescent="0.2">
      <c r="A91" s="136" t="s">
        <v>383</v>
      </c>
      <c r="B91" s="134" t="s">
        <v>384</v>
      </c>
      <c r="C91" s="138">
        <v>0</v>
      </c>
      <c r="D91" s="138">
        <v>0</v>
      </c>
    </row>
    <row r="92" spans="1:4" x14ac:dyDescent="0.2">
      <c r="A92" s="136" t="s">
        <v>385</v>
      </c>
      <c r="B92" s="134" t="s">
        <v>386</v>
      </c>
      <c r="C92" s="138">
        <v>0</v>
      </c>
      <c r="D92" s="138">
        <v>0</v>
      </c>
    </row>
    <row r="93" spans="1:4" x14ac:dyDescent="0.2">
      <c r="A93" s="136" t="s">
        <v>387</v>
      </c>
      <c r="B93" s="134" t="s">
        <v>388</v>
      </c>
      <c r="C93" s="138">
        <v>0</v>
      </c>
      <c r="D93" s="138">
        <v>0</v>
      </c>
    </row>
    <row r="94" spans="1:4" x14ac:dyDescent="0.2">
      <c r="A94" s="136" t="s">
        <v>389</v>
      </c>
      <c r="B94" s="134" t="s">
        <v>390</v>
      </c>
      <c r="C94" s="138">
        <v>0</v>
      </c>
      <c r="D94" s="138">
        <v>0</v>
      </c>
    </row>
    <row r="95" spans="1:4" x14ac:dyDescent="0.2">
      <c r="A95" s="136">
        <v>2179</v>
      </c>
      <c r="B95" s="134" t="s">
        <v>440</v>
      </c>
      <c r="C95" s="138">
        <v>0</v>
      </c>
      <c r="D95" s="138">
        <v>0</v>
      </c>
    </row>
    <row r="96" spans="1:4" x14ac:dyDescent="0.2">
      <c r="A96" s="136" t="s">
        <v>391</v>
      </c>
      <c r="B96" s="134" t="s">
        <v>392</v>
      </c>
      <c r="C96" s="138">
        <v>0</v>
      </c>
      <c r="D96" s="138">
        <v>0</v>
      </c>
    </row>
    <row r="97" spans="1:4" x14ac:dyDescent="0.2">
      <c r="A97" s="136" t="s">
        <v>393</v>
      </c>
      <c r="B97" s="134" t="s">
        <v>394</v>
      </c>
      <c r="C97" s="138">
        <v>0</v>
      </c>
      <c r="D97" s="138">
        <v>0</v>
      </c>
    </row>
    <row r="98" spans="1:4" x14ac:dyDescent="0.2">
      <c r="A98" s="136" t="s">
        <v>395</v>
      </c>
      <c r="B98" s="134" t="s">
        <v>396</v>
      </c>
      <c r="C98" s="138">
        <v>0</v>
      </c>
      <c r="D98" s="138">
        <v>0</v>
      </c>
    </row>
    <row r="99" spans="1:4" x14ac:dyDescent="0.2">
      <c r="A99" s="154" t="s">
        <v>397</v>
      </c>
      <c r="B99" s="140" t="s">
        <v>398</v>
      </c>
      <c r="C99" s="141">
        <f>SUM(C66:C98)</f>
        <v>0</v>
      </c>
      <c r="D99" s="141">
        <f>SUM(D66:D98)</f>
        <v>0</v>
      </c>
    </row>
    <row r="100" spans="1:4" x14ac:dyDescent="0.2">
      <c r="C100" s="2"/>
      <c r="D100" s="2"/>
    </row>
    <row r="101" spans="1:4" x14ac:dyDescent="0.2">
      <c r="A101" s="2" t="s">
        <v>399</v>
      </c>
      <c r="C101" s="2"/>
      <c r="D101" s="2"/>
    </row>
    <row r="102" spans="1:4" x14ac:dyDescent="0.2">
      <c r="A102" s="136" t="s">
        <v>400</v>
      </c>
      <c r="B102" s="134" t="s">
        <v>401</v>
      </c>
      <c r="C102" s="138">
        <v>0</v>
      </c>
      <c r="D102" s="138">
        <v>0</v>
      </c>
    </row>
    <row r="103" spans="1:4" x14ac:dyDescent="0.2">
      <c r="C103" s="138"/>
      <c r="D103" s="138"/>
    </row>
    <row r="104" spans="1:4" x14ac:dyDescent="0.2">
      <c r="A104" s="2" t="s">
        <v>402</v>
      </c>
      <c r="C104" s="138"/>
      <c r="D104" s="138"/>
    </row>
    <row r="105" spans="1:4" x14ac:dyDescent="0.2">
      <c r="A105" s="136">
        <v>2305</v>
      </c>
      <c r="B105" s="134" t="s">
        <v>403</v>
      </c>
      <c r="C105" s="138">
        <v>0</v>
      </c>
      <c r="D105" s="138">
        <v>0</v>
      </c>
    </row>
    <row r="106" spans="1:4" x14ac:dyDescent="0.2">
      <c r="A106" s="136" t="s">
        <v>404</v>
      </c>
      <c r="B106" s="134" t="s">
        <v>405</v>
      </c>
      <c r="C106" s="138">
        <v>0</v>
      </c>
      <c r="D106" s="138">
        <v>0</v>
      </c>
    </row>
    <row r="107" spans="1:4" x14ac:dyDescent="0.2">
      <c r="A107" s="136" t="s">
        <v>406</v>
      </c>
      <c r="B107" s="136" t="s">
        <v>407</v>
      </c>
      <c r="C107" s="138">
        <v>0</v>
      </c>
      <c r="D107" s="138">
        <v>0</v>
      </c>
    </row>
    <row r="108" spans="1:4" x14ac:dyDescent="0.2">
      <c r="A108" s="136">
        <v>2340</v>
      </c>
      <c r="B108" s="134" t="s">
        <v>430</v>
      </c>
      <c r="C108" s="138">
        <v>0</v>
      </c>
      <c r="D108" s="138">
        <v>0</v>
      </c>
    </row>
    <row r="109" spans="1:4" x14ac:dyDescent="0.2">
      <c r="A109" s="136"/>
      <c r="B109" s="134" t="s">
        <v>431</v>
      </c>
      <c r="C109" s="138">
        <f>C107-C108</f>
        <v>0</v>
      </c>
      <c r="D109" s="138">
        <f t="shared" ref="D109" si="0">D107-D108</f>
        <v>0</v>
      </c>
    </row>
    <row r="110" spans="1:4" x14ac:dyDescent="0.2">
      <c r="A110" s="136" t="s">
        <v>408</v>
      </c>
      <c r="B110" s="134" t="s">
        <v>409</v>
      </c>
      <c r="C110" s="138">
        <v>0</v>
      </c>
      <c r="D110" s="138">
        <v>0</v>
      </c>
    </row>
    <row r="111" spans="1:4" x14ac:dyDescent="0.2">
      <c r="A111" s="136" t="s">
        <v>410</v>
      </c>
      <c r="B111" s="134" t="s">
        <v>411</v>
      </c>
      <c r="C111" s="138">
        <v>0</v>
      </c>
      <c r="D111" s="138">
        <v>0</v>
      </c>
    </row>
    <row r="112" spans="1:4" x14ac:dyDescent="0.2">
      <c r="A112" s="136" t="s">
        <v>412</v>
      </c>
      <c r="B112" s="134" t="s">
        <v>413</v>
      </c>
      <c r="C112" s="138">
        <v>0</v>
      </c>
      <c r="D112" s="138">
        <v>0</v>
      </c>
    </row>
    <row r="113" spans="1:4" x14ac:dyDescent="0.2">
      <c r="A113" s="136" t="s">
        <v>414</v>
      </c>
      <c r="B113" s="134" t="s">
        <v>415</v>
      </c>
      <c r="C113" s="138">
        <v>0</v>
      </c>
      <c r="D113" s="138">
        <v>0</v>
      </c>
    </row>
    <row r="114" spans="1:4" x14ac:dyDescent="0.2">
      <c r="A114" s="136" t="s">
        <v>416</v>
      </c>
      <c r="B114" s="134" t="s">
        <v>417</v>
      </c>
      <c r="C114" s="138">
        <v>0</v>
      </c>
      <c r="D114" s="138">
        <v>0</v>
      </c>
    </row>
    <row r="115" spans="1:4" x14ac:dyDescent="0.2">
      <c r="A115" s="136" t="s">
        <v>418</v>
      </c>
      <c r="B115" s="134" t="s">
        <v>419</v>
      </c>
      <c r="C115" s="138">
        <v>0</v>
      </c>
      <c r="D115" s="138">
        <v>0</v>
      </c>
    </row>
    <row r="116" spans="1:4" x14ac:dyDescent="0.2">
      <c r="A116" s="136" t="s">
        <v>420</v>
      </c>
      <c r="B116" s="134" t="s">
        <v>421</v>
      </c>
      <c r="C116" s="138">
        <v>0</v>
      </c>
      <c r="D116" s="138">
        <v>0</v>
      </c>
    </row>
    <row r="117" spans="1:4" x14ac:dyDescent="0.2">
      <c r="A117" s="154" t="s">
        <v>422</v>
      </c>
      <c r="B117" s="140" t="s">
        <v>423</v>
      </c>
      <c r="C117" s="141">
        <f t="shared" ref="C117" si="1">SUM(C109:C116)+C105+C106</f>
        <v>0</v>
      </c>
      <c r="D117" s="141">
        <f>SUM(D109:D116)+D105+D106</f>
        <v>0</v>
      </c>
    </row>
    <row r="118" spans="1:4" x14ac:dyDescent="0.2">
      <c r="C118" s="155"/>
      <c r="D118" s="155"/>
    </row>
    <row r="119" spans="1:4" x14ac:dyDescent="0.2">
      <c r="A119" s="136" t="s">
        <v>424</v>
      </c>
      <c r="B119" s="156" t="s">
        <v>425</v>
      </c>
      <c r="C119" s="138">
        <f>C117+C99+C102</f>
        <v>0</v>
      </c>
      <c r="D119" s="138">
        <f t="shared" ref="D119" si="2">D117+D99+D102</f>
        <v>0</v>
      </c>
    </row>
    <row r="120" spans="1:4" x14ac:dyDescent="0.2">
      <c r="C120" s="147"/>
      <c r="D120" s="138"/>
    </row>
    <row r="121" spans="1:4" x14ac:dyDescent="0.2">
      <c r="A121" s="274" t="str">
        <f>IF(C123&lt;0,"Partners’ Equity (Deficit)","Partners' Equity")</f>
        <v>Partners' Equity</v>
      </c>
      <c r="B121" s="274"/>
      <c r="C121" s="274"/>
      <c r="D121" s="274"/>
    </row>
    <row r="122" spans="1:4" x14ac:dyDescent="0.2">
      <c r="C122" s="147"/>
      <c r="D122" s="138"/>
    </row>
    <row r="123" spans="1:4" x14ac:dyDescent="0.2">
      <c r="A123" s="157" t="s">
        <v>426</v>
      </c>
      <c r="B123" s="143" t="s">
        <v>427</v>
      </c>
      <c r="C123" s="138">
        <v>0</v>
      </c>
      <c r="D123" s="138">
        <v>0</v>
      </c>
    </row>
    <row r="124" spans="1:4" x14ac:dyDescent="0.2">
      <c r="C124" s="158"/>
      <c r="D124" s="158"/>
    </row>
    <row r="125" spans="1:4" ht="15.75" thickBot="1" x14ac:dyDescent="0.25">
      <c r="A125" s="159" t="s">
        <v>428</v>
      </c>
      <c r="B125" s="152" t="s">
        <v>429</v>
      </c>
      <c r="C125" s="153">
        <f>+C119+C123</f>
        <v>0</v>
      </c>
      <c r="D125" s="153">
        <f>+D119+D123</f>
        <v>0</v>
      </c>
    </row>
    <row r="126" spans="1:4" ht="15.75" thickTop="1" x14ac:dyDescent="0.2">
      <c r="C126" s="2"/>
    </row>
  </sheetData>
  <mergeCells count="8">
    <mergeCell ref="A1:D1"/>
    <mergeCell ref="A2:D2"/>
    <mergeCell ref="A3:D3"/>
    <mergeCell ref="A4:D4"/>
    <mergeCell ref="A121:D121"/>
    <mergeCell ref="A5:D5"/>
    <mergeCell ref="A6:D6"/>
    <mergeCell ref="A63:D63"/>
  </mergeCells>
  <printOptions horizontalCentered="1" verticalCentered="1"/>
  <pageMargins left="0" right="0" top="0.5" bottom="0.5" header="0.55000000000000004" footer="0.3"/>
  <pageSetup scale="69" fitToHeight="2" orientation="portrait" r:id="rId1"/>
  <rowBreaks count="1" manualBreakCount="1">
    <brk id="62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Normal="100" workbookViewId="0">
      <selection sqref="A1:J1"/>
    </sheetView>
  </sheetViews>
  <sheetFormatPr defaultRowHeight="12.75" x14ac:dyDescent="0.2"/>
  <cols>
    <col min="1" max="4" width="9.140625" style="160"/>
    <col min="5" max="5" width="10.85546875" style="160" customWidth="1"/>
    <col min="6" max="6" width="11.140625" style="160" customWidth="1"/>
    <col min="7" max="8" width="10.42578125" style="160" customWidth="1"/>
    <col min="9" max="16384" width="9.140625" style="160"/>
  </cols>
  <sheetData>
    <row r="1" spans="1:10" ht="18.75" x14ac:dyDescent="0.3">
      <c r="A1" s="424" t="s">
        <v>476</v>
      </c>
      <c r="B1" s="424"/>
      <c r="C1" s="424"/>
      <c r="D1" s="424"/>
      <c r="E1" s="424"/>
      <c r="F1" s="424"/>
      <c r="G1" s="424"/>
      <c r="H1" s="424"/>
      <c r="I1" s="424"/>
      <c r="J1" s="431"/>
    </row>
    <row r="2" spans="1:10" ht="18.75" x14ac:dyDescent="0.3">
      <c r="A2" s="424" t="s">
        <v>477</v>
      </c>
      <c r="B2" s="424"/>
      <c r="C2" s="424"/>
      <c r="D2" s="424"/>
      <c r="E2" s="424"/>
      <c r="F2" s="424"/>
      <c r="G2" s="424"/>
      <c r="H2" s="424"/>
      <c r="I2" s="424"/>
      <c r="J2" s="424"/>
    </row>
    <row r="3" spans="1:10" ht="18.75" x14ac:dyDescent="0.3">
      <c r="A3" s="424" t="s">
        <v>517</v>
      </c>
      <c r="B3" s="424"/>
      <c r="C3" s="424"/>
      <c r="D3" s="424"/>
      <c r="E3" s="424"/>
      <c r="F3" s="424"/>
      <c r="G3" s="424"/>
      <c r="H3" s="424"/>
      <c r="I3" s="424"/>
      <c r="J3" s="424"/>
    </row>
    <row r="4" spans="1:10" ht="18.75" x14ac:dyDescent="0.3">
      <c r="A4" s="424" t="s">
        <v>516</v>
      </c>
      <c r="B4" s="424"/>
      <c r="C4" s="424"/>
      <c r="D4" s="424"/>
      <c r="E4" s="424"/>
      <c r="F4" s="424"/>
      <c r="G4" s="424"/>
      <c r="H4" s="424"/>
      <c r="I4" s="424"/>
      <c r="J4" s="424"/>
    </row>
    <row r="5" spans="1:10" ht="18.75" x14ac:dyDescent="0.3">
      <c r="A5" s="424" t="s">
        <v>518</v>
      </c>
      <c r="B5" s="424"/>
      <c r="C5" s="424"/>
      <c r="D5" s="424"/>
      <c r="E5" s="424"/>
      <c r="F5" s="424"/>
      <c r="G5" s="424"/>
      <c r="H5" s="424"/>
      <c r="I5" s="424"/>
      <c r="J5" s="431"/>
    </row>
    <row r="6" spans="1:10" ht="15.75" x14ac:dyDescent="0.25">
      <c r="A6" s="236"/>
      <c r="B6" s="236"/>
      <c r="C6" s="236"/>
      <c r="D6" s="236"/>
      <c r="E6" s="236"/>
      <c r="F6" s="236"/>
      <c r="G6" s="236"/>
      <c r="H6" s="236"/>
      <c r="I6" s="236"/>
      <c r="J6" s="236"/>
    </row>
    <row r="7" spans="1:10" ht="15.75" x14ac:dyDescent="0.25">
      <c r="A7" s="236"/>
      <c r="B7" s="236"/>
      <c r="C7" s="236"/>
      <c r="D7" s="236"/>
      <c r="E7" s="236"/>
      <c r="F7" s="236"/>
      <c r="G7" s="236"/>
      <c r="H7" s="236"/>
      <c r="I7" s="236"/>
      <c r="J7" s="236"/>
    </row>
    <row r="8" spans="1:10" ht="15.75" x14ac:dyDescent="0.25">
      <c r="A8" s="236"/>
      <c r="B8" s="236"/>
      <c r="C8" s="239" t="s">
        <v>519</v>
      </c>
      <c r="D8" s="240" t="s">
        <v>520</v>
      </c>
      <c r="E8" s="432" t="s">
        <v>521</v>
      </c>
      <c r="F8" s="433"/>
      <c r="G8" s="432" t="s">
        <v>522</v>
      </c>
      <c r="H8" s="433"/>
      <c r="I8" s="241"/>
    </row>
    <row r="9" spans="1:10" x14ac:dyDescent="0.2">
      <c r="C9" s="242" t="s">
        <v>523</v>
      </c>
      <c r="D9" s="243" t="s">
        <v>523</v>
      </c>
      <c r="E9" s="244" t="s">
        <v>524</v>
      </c>
      <c r="F9" s="244" t="s">
        <v>525</v>
      </c>
      <c r="G9" s="244" t="s">
        <v>524</v>
      </c>
      <c r="H9" s="244" t="s">
        <v>525</v>
      </c>
      <c r="I9" s="241"/>
    </row>
    <row r="10" spans="1:10" ht="15" x14ac:dyDescent="0.25">
      <c r="C10" s="248">
        <v>1</v>
      </c>
      <c r="D10" s="252"/>
      <c r="E10" s="245"/>
      <c r="F10" s="245"/>
      <c r="G10" s="245"/>
      <c r="H10" s="245"/>
      <c r="I10" s="246"/>
    </row>
    <row r="11" spans="1:10" ht="15" x14ac:dyDescent="0.25">
      <c r="C11" s="248">
        <v>2</v>
      </c>
      <c r="D11" s="252"/>
      <c r="E11" s="245"/>
      <c r="F11" s="245"/>
      <c r="G11" s="245"/>
      <c r="H11" s="245"/>
      <c r="I11" s="246"/>
    </row>
    <row r="12" spans="1:10" ht="15" x14ac:dyDescent="0.25">
      <c r="C12" s="248">
        <v>3</v>
      </c>
      <c r="D12" s="252"/>
      <c r="E12" s="245"/>
      <c r="F12" s="245"/>
      <c r="G12" s="245"/>
      <c r="H12" s="245"/>
      <c r="I12" s="246"/>
    </row>
    <row r="13" spans="1:10" ht="15" x14ac:dyDescent="0.25">
      <c r="C13" s="248">
        <v>4</v>
      </c>
      <c r="D13" s="252"/>
      <c r="E13" s="245"/>
      <c r="F13" s="245"/>
      <c r="G13" s="245"/>
      <c r="H13" s="245"/>
      <c r="I13" s="246"/>
    </row>
    <row r="14" spans="1:10" ht="15" x14ac:dyDescent="0.25">
      <c r="C14" s="248">
        <v>5</v>
      </c>
      <c r="D14" s="252"/>
      <c r="E14" s="245"/>
      <c r="F14" s="245"/>
      <c r="G14" s="245"/>
      <c r="H14" s="245"/>
      <c r="I14" s="246"/>
    </row>
    <row r="15" spans="1:10" ht="15" x14ac:dyDescent="0.25">
      <c r="C15" s="248">
        <v>6</v>
      </c>
      <c r="D15" s="252"/>
      <c r="E15" s="245"/>
      <c r="F15" s="245"/>
      <c r="G15" s="245"/>
      <c r="H15" s="245"/>
      <c r="I15" s="247"/>
    </row>
    <row r="16" spans="1:10" ht="15" x14ac:dyDescent="0.25">
      <c r="C16" s="248">
        <v>7</v>
      </c>
      <c r="D16" s="252"/>
      <c r="E16" s="245"/>
      <c r="F16" s="245"/>
      <c r="G16" s="245"/>
      <c r="H16" s="245"/>
      <c r="I16" s="247"/>
    </row>
    <row r="17" spans="1:10" ht="15" x14ac:dyDescent="0.25">
      <c r="C17" s="248">
        <v>8</v>
      </c>
      <c r="D17" s="252"/>
      <c r="E17" s="245"/>
      <c r="F17" s="245"/>
      <c r="G17" s="245"/>
      <c r="H17" s="245"/>
      <c r="I17" s="247"/>
    </row>
    <row r="18" spans="1:10" ht="15" x14ac:dyDescent="0.25">
      <c r="C18" s="248">
        <v>9</v>
      </c>
      <c r="D18" s="252"/>
      <c r="E18" s="245"/>
      <c r="F18" s="245"/>
      <c r="G18" s="245"/>
      <c r="H18" s="245"/>
      <c r="I18" s="247"/>
    </row>
    <row r="19" spans="1:10" ht="15" x14ac:dyDescent="0.25">
      <c r="C19" s="249">
        <v>10</v>
      </c>
      <c r="D19" s="252"/>
      <c r="E19" s="245"/>
      <c r="F19" s="245"/>
      <c r="G19" s="245"/>
      <c r="H19" s="245"/>
      <c r="I19" s="247"/>
    </row>
    <row r="20" spans="1:10" ht="15" x14ac:dyDescent="0.25">
      <c r="C20" s="248">
        <v>11</v>
      </c>
      <c r="D20" s="252"/>
      <c r="E20" s="245"/>
      <c r="F20" s="245"/>
      <c r="G20" s="245"/>
      <c r="H20" s="245"/>
      <c r="I20" s="247"/>
    </row>
    <row r="21" spans="1:10" ht="15" x14ac:dyDescent="0.25">
      <c r="C21" s="250">
        <v>12</v>
      </c>
      <c r="D21" s="252"/>
      <c r="E21" s="251"/>
      <c r="F21" s="251"/>
      <c r="G21" s="251"/>
      <c r="H21" s="251"/>
      <c r="I21" s="241"/>
    </row>
    <row r="22" spans="1:10" ht="15" x14ac:dyDescent="0.25">
      <c r="C22" s="248">
        <v>13</v>
      </c>
      <c r="D22" s="252"/>
      <c r="E22" s="251"/>
      <c r="F22" s="251"/>
      <c r="G22" s="251"/>
      <c r="H22" s="251"/>
      <c r="I22" s="241"/>
    </row>
    <row r="23" spans="1:10" ht="15" x14ac:dyDescent="0.25">
      <c r="C23" s="248">
        <v>14</v>
      </c>
      <c r="D23" s="252"/>
      <c r="E23" s="251"/>
      <c r="F23" s="251"/>
      <c r="G23" s="251"/>
      <c r="H23" s="251"/>
      <c r="I23" s="241"/>
    </row>
    <row r="24" spans="1:10" ht="15" x14ac:dyDescent="0.25">
      <c r="C24" s="248">
        <v>15</v>
      </c>
      <c r="D24" s="252"/>
      <c r="E24" s="251"/>
      <c r="F24" s="251"/>
      <c r="G24" s="251"/>
      <c r="H24" s="251"/>
      <c r="I24" s="241"/>
    </row>
    <row r="32" spans="1:10" ht="15" x14ac:dyDescent="0.25">
      <c r="A32" s="430" t="s">
        <v>526</v>
      </c>
      <c r="B32" s="430"/>
      <c r="C32" s="430"/>
      <c r="D32" s="430"/>
      <c r="E32" s="430"/>
      <c r="F32" s="430"/>
      <c r="G32" s="430"/>
      <c r="H32" s="430"/>
      <c r="I32" s="430"/>
      <c r="J32" s="430"/>
    </row>
  </sheetData>
  <mergeCells count="8">
    <mergeCell ref="A32:J32"/>
    <mergeCell ref="A1:J1"/>
    <mergeCell ref="A2:J2"/>
    <mergeCell ref="A4:J4"/>
    <mergeCell ref="A3:J3"/>
    <mergeCell ref="A5:J5"/>
    <mergeCell ref="E8:F8"/>
    <mergeCell ref="G8:H8"/>
  </mergeCells>
  <pageMargins left="0.7" right="0.7" top="0.75" bottom="0.7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4"/>
  <sheetViews>
    <sheetView showGridLines="0" tabSelected="1" zoomScaleNormal="100" workbookViewId="0">
      <selection sqref="A1:H1"/>
    </sheetView>
  </sheetViews>
  <sheetFormatPr defaultColWidth="9.140625" defaultRowHeight="12.95" customHeight="1" x14ac:dyDescent="0.25"/>
  <cols>
    <col min="1" max="1" width="2.7109375" style="1" customWidth="1"/>
    <col min="2" max="2" width="9.7109375" style="1" customWidth="1"/>
    <col min="3" max="3" width="57.7109375" style="1" customWidth="1"/>
    <col min="4" max="4" width="8.7109375" style="1" customWidth="1"/>
    <col min="5" max="5" width="2.28515625" style="1" customWidth="1"/>
    <col min="6" max="6" width="12.5703125" style="1" customWidth="1"/>
    <col min="7" max="7" width="2.28515625" style="1" customWidth="1"/>
    <col min="8" max="16384" width="9.140625" style="1"/>
  </cols>
  <sheetData>
    <row r="1" spans="1:15" ht="18.75" x14ac:dyDescent="0.3">
      <c r="A1" s="293" t="s">
        <v>141</v>
      </c>
      <c r="B1" s="293"/>
      <c r="C1" s="293"/>
      <c r="D1" s="293"/>
      <c r="E1" s="293"/>
      <c r="F1" s="293"/>
      <c r="G1" s="293"/>
      <c r="H1" s="293"/>
    </row>
    <row r="2" spans="1:15" ht="12.95" customHeight="1" x14ac:dyDescent="0.25">
      <c r="B2" s="294" t="s">
        <v>40</v>
      </c>
      <c r="C2" s="294"/>
      <c r="D2" s="294"/>
      <c r="E2" s="294"/>
      <c r="F2" s="294"/>
      <c r="G2" s="294"/>
      <c r="H2" s="294"/>
    </row>
    <row r="3" spans="1:15" ht="12.95" customHeight="1" x14ac:dyDescent="0.25">
      <c r="B3" s="295" t="s">
        <v>498</v>
      </c>
      <c r="C3" s="294"/>
      <c r="D3" s="294"/>
      <c r="E3" s="294"/>
      <c r="F3" s="294"/>
      <c r="G3" s="294"/>
      <c r="H3" s="294"/>
    </row>
    <row r="4" spans="1:15" ht="12.95" customHeight="1" x14ac:dyDescent="0.25">
      <c r="A4" s="295" t="s">
        <v>502</v>
      </c>
      <c r="B4" s="294"/>
      <c r="C4" s="294"/>
      <c r="D4" s="294"/>
      <c r="E4" s="294"/>
      <c r="F4" s="294"/>
      <c r="G4" s="294"/>
      <c r="H4" s="294"/>
    </row>
    <row r="5" spans="1:15" ht="12.95" customHeight="1" x14ac:dyDescent="0.25">
      <c r="B5" s="127"/>
      <c r="C5" s="127"/>
      <c r="D5" s="127"/>
      <c r="E5" s="127"/>
      <c r="F5" s="127"/>
      <c r="G5" s="127"/>
      <c r="H5" s="127"/>
    </row>
    <row r="6" spans="1:15" s="5" customFormat="1" ht="12.95" customHeight="1" x14ac:dyDescent="0.2">
      <c r="A6" s="283" t="s">
        <v>41</v>
      </c>
      <c r="B6" s="284"/>
      <c r="C6" s="285"/>
      <c r="D6" s="6" t="s">
        <v>42</v>
      </c>
      <c r="E6" s="7"/>
      <c r="F6" s="8" t="s">
        <v>43</v>
      </c>
      <c r="G6" s="9"/>
      <c r="H6" s="10"/>
      <c r="J6" s="11"/>
      <c r="K6" s="307" t="s">
        <v>527</v>
      </c>
      <c r="L6" s="308"/>
      <c r="M6" s="308"/>
      <c r="N6" s="308"/>
      <c r="O6" s="309"/>
    </row>
    <row r="7" spans="1:15" s="5" customFormat="1" ht="12.95" customHeight="1" x14ac:dyDescent="0.2">
      <c r="A7" s="333" t="s">
        <v>44</v>
      </c>
      <c r="B7" s="333"/>
      <c r="C7" s="12" t="s">
        <v>45</v>
      </c>
      <c r="D7" s="13">
        <v>5120</v>
      </c>
      <c r="E7" s="14" t="s">
        <v>46</v>
      </c>
      <c r="F7" s="15">
        <v>0</v>
      </c>
      <c r="G7" s="16"/>
      <c r="H7" s="17"/>
      <c r="J7" s="18"/>
      <c r="K7" s="310"/>
      <c r="L7" s="311"/>
      <c r="M7" s="311"/>
      <c r="N7" s="311"/>
      <c r="O7" s="312"/>
    </row>
    <row r="8" spans="1:15" s="5" customFormat="1" ht="12.95" customHeight="1" x14ac:dyDescent="0.2">
      <c r="A8" s="333"/>
      <c r="B8" s="333"/>
      <c r="C8" s="12" t="s">
        <v>47</v>
      </c>
      <c r="D8" s="13">
        <v>5121</v>
      </c>
      <c r="E8" s="14" t="s">
        <v>46</v>
      </c>
      <c r="F8" s="15">
        <v>0</v>
      </c>
      <c r="G8" s="19"/>
      <c r="H8" s="20"/>
      <c r="K8" s="310"/>
      <c r="L8" s="311"/>
      <c r="M8" s="311"/>
      <c r="N8" s="311"/>
      <c r="O8" s="312"/>
    </row>
    <row r="9" spans="1:15" s="5" customFormat="1" ht="12.95" customHeight="1" x14ac:dyDescent="0.2">
      <c r="A9" s="333"/>
      <c r="B9" s="333"/>
      <c r="C9" s="12" t="s">
        <v>48</v>
      </c>
      <c r="D9" s="13">
        <v>5140</v>
      </c>
      <c r="E9" s="14" t="s">
        <v>46</v>
      </c>
      <c r="F9" s="15">
        <v>0</v>
      </c>
      <c r="G9" s="19"/>
      <c r="H9" s="20"/>
      <c r="K9" s="313"/>
      <c r="L9" s="314"/>
      <c r="M9" s="314"/>
      <c r="N9" s="314"/>
      <c r="O9" s="315"/>
    </row>
    <row r="10" spans="1:15" s="5" customFormat="1" ht="12.95" customHeight="1" x14ac:dyDescent="0.2">
      <c r="A10" s="333"/>
      <c r="B10" s="333"/>
      <c r="C10" s="12" t="s">
        <v>49</v>
      </c>
      <c r="D10" s="13">
        <v>5170</v>
      </c>
      <c r="E10" s="14" t="s">
        <v>46</v>
      </c>
      <c r="F10" s="15">
        <v>0</v>
      </c>
      <c r="G10" s="19"/>
      <c r="H10" s="20"/>
    </row>
    <row r="11" spans="1:15" s="5" customFormat="1" ht="12.95" customHeight="1" x14ac:dyDescent="0.2">
      <c r="A11" s="333"/>
      <c r="B11" s="333"/>
      <c r="C11" s="12" t="s">
        <v>50</v>
      </c>
      <c r="D11" s="13">
        <v>5180</v>
      </c>
      <c r="E11" s="14" t="s">
        <v>46</v>
      </c>
      <c r="F11" s="15">
        <v>0</v>
      </c>
      <c r="G11" s="19"/>
      <c r="H11" s="20"/>
    </row>
    <row r="12" spans="1:15" s="5" customFormat="1" ht="12.95" customHeight="1" x14ac:dyDescent="0.2">
      <c r="A12" s="333"/>
      <c r="B12" s="333"/>
      <c r="C12" s="12" t="s">
        <v>51</v>
      </c>
      <c r="D12" s="13">
        <v>5190</v>
      </c>
      <c r="E12" s="14" t="s">
        <v>46</v>
      </c>
      <c r="F12" s="15">
        <v>0</v>
      </c>
      <c r="G12" s="19"/>
      <c r="H12" s="20"/>
    </row>
    <row r="13" spans="1:15" s="5" customFormat="1" ht="12.95" customHeight="1" x14ac:dyDescent="0.2">
      <c r="A13" s="333"/>
      <c r="B13" s="333"/>
      <c r="C13" s="12" t="s">
        <v>52</v>
      </c>
      <c r="D13" s="13">
        <v>5191</v>
      </c>
      <c r="E13" s="14" t="s">
        <v>46</v>
      </c>
      <c r="F13" s="15">
        <v>0</v>
      </c>
      <c r="G13" s="19"/>
      <c r="H13" s="20"/>
    </row>
    <row r="14" spans="1:15" s="5" customFormat="1" ht="12.95" customHeight="1" x14ac:dyDescent="0.2">
      <c r="A14" s="333"/>
      <c r="B14" s="333"/>
      <c r="C14" s="12" t="s">
        <v>53</v>
      </c>
      <c r="D14" s="13">
        <v>5192</v>
      </c>
      <c r="E14" s="14" t="s">
        <v>46</v>
      </c>
      <c r="F14" s="15">
        <v>0</v>
      </c>
      <c r="G14" s="19"/>
      <c r="H14" s="20"/>
    </row>
    <row r="15" spans="1:15" s="5" customFormat="1" ht="12.95" customHeight="1" x14ac:dyDescent="0.2">
      <c r="A15" s="333"/>
      <c r="B15" s="333"/>
      <c r="C15" s="12" t="s">
        <v>54</v>
      </c>
      <c r="D15" s="13">
        <v>5193</v>
      </c>
      <c r="E15" s="14" t="s">
        <v>46</v>
      </c>
      <c r="F15" s="15">
        <v>0</v>
      </c>
      <c r="G15" s="19"/>
      <c r="H15" s="20"/>
    </row>
    <row r="16" spans="1:15" s="5" customFormat="1" ht="12.95" customHeight="1" x14ac:dyDescent="0.2">
      <c r="A16" s="333"/>
      <c r="B16" s="333"/>
      <c r="C16" s="12" t="s">
        <v>55</v>
      </c>
      <c r="D16" s="13">
        <v>5194</v>
      </c>
      <c r="E16" s="14" t="s">
        <v>46</v>
      </c>
      <c r="F16" s="15">
        <v>0</v>
      </c>
      <c r="G16" s="21"/>
      <c r="H16" s="22"/>
    </row>
    <row r="17" spans="1:8" s="5" customFormat="1" ht="12.95" customHeight="1" x14ac:dyDescent="0.2">
      <c r="A17" s="333"/>
      <c r="B17" s="333"/>
      <c r="C17" s="23" t="s">
        <v>56</v>
      </c>
      <c r="D17" s="24" t="s">
        <v>57</v>
      </c>
      <c r="E17" s="25"/>
      <c r="F17" s="26"/>
      <c r="G17" s="14" t="s">
        <v>46</v>
      </c>
      <c r="H17" s="27">
        <f>SUM(F7:F16)</f>
        <v>0</v>
      </c>
    </row>
    <row r="18" spans="1:8" s="5" customFormat="1" ht="12.75" customHeight="1" x14ac:dyDescent="0.2">
      <c r="A18" s="333" t="s">
        <v>58</v>
      </c>
      <c r="B18" s="333"/>
      <c r="C18" s="12" t="s">
        <v>59</v>
      </c>
      <c r="D18" s="13">
        <v>5220</v>
      </c>
      <c r="E18" s="14" t="s">
        <v>46</v>
      </c>
      <c r="F18" s="15">
        <v>0</v>
      </c>
      <c r="G18" s="28"/>
      <c r="H18" s="29"/>
    </row>
    <row r="19" spans="1:8" s="5" customFormat="1" ht="12" x14ac:dyDescent="0.2">
      <c r="A19" s="333"/>
      <c r="B19" s="333"/>
      <c r="C19" s="12" t="s">
        <v>60</v>
      </c>
      <c r="D19" s="13">
        <v>5240</v>
      </c>
      <c r="E19" s="14" t="s">
        <v>46</v>
      </c>
      <c r="F19" s="15">
        <v>0</v>
      </c>
      <c r="G19" s="30"/>
      <c r="H19" s="31"/>
    </row>
    <row r="20" spans="1:8" s="5" customFormat="1" ht="12" x14ac:dyDescent="0.2">
      <c r="A20" s="333"/>
      <c r="B20" s="333"/>
      <c r="C20" s="12" t="s">
        <v>14</v>
      </c>
      <c r="D20" s="13">
        <v>5250</v>
      </c>
      <c r="E20" s="14" t="s">
        <v>46</v>
      </c>
      <c r="F20" s="15">
        <v>0</v>
      </c>
      <c r="G20" s="30"/>
      <c r="H20" s="31"/>
    </row>
    <row r="21" spans="1:8" s="5" customFormat="1" ht="12" x14ac:dyDescent="0.2">
      <c r="A21" s="333"/>
      <c r="B21" s="333"/>
      <c r="C21" s="12" t="s">
        <v>61</v>
      </c>
      <c r="D21" s="13">
        <v>5260</v>
      </c>
      <c r="E21" s="14" t="s">
        <v>46</v>
      </c>
      <c r="F21" s="15">
        <v>0</v>
      </c>
      <c r="G21" s="30"/>
      <c r="H21" s="31"/>
    </row>
    <row r="22" spans="1:8" s="5" customFormat="1" ht="12" x14ac:dyDescent="0.2">
      <c r="A22" s="333"/>
      <c r="B22" s="333"/>
      <c r="C22" s="12" t="s">
        <v>62</v>
      </c>
      <c r="D22" s="13">
        <v>5270</v>
      </c>
      <c r="E22" s="14" t="s">
        <v>46</v>
      </c>
      <c r="F22" s="15">
        <v>0</v>
      </c>
      <c r="G22" s="30"/>
      <c r="H22" s="31"/>
    </row>
    <row r="23" spans="1:8" s="5" customFormat="1" ht="12" x14ac:dyDescent="0.2">
      <c r="A23" s="333"/>
      <c r="B23" s="333"/>
      <c r="C23" s="12" t="s">
        <v>11</v>
      </c>
      <c r="D23" s="13">
        <v>5290</v>
      </c>
      <c r="E23" s="14" t="s">
        <v>46</v>
      </c>
      <c r="F23" s="15">
        <v>0</v>
      </c>
      <c r="G23" s="32"/>
      <c r="H23" s="33"/>
    </row>
    <row r="24" spans="1:8" s="5" customFormat="1" ht="12" x14ac:dyDescent="0.2">
      <c r="A24" s="333"/>
      <c r="B24" s="333"/>
      <c r="C24" s="23" t="s">
        <v>63</v>
      </c>
      <c r="D24" s="24" t="s">
        <v>64</v>
      </c>
      <c r="E24" s="25"/>
      <c r="F24" s="27"/>
      <c r="G24" s="14" t="s">
        <v>46</v>
      </c>
      <c r="H24" s="27">
        <f>SUM(F18:F23)</f>
        <v>0</v>
      </c>
    </row>
    <row r="25" spans="1:8" s="5" customFormat="1" ht="12" x14ac:dyDescent="0.2">
      <c r="A25" s="333"/>
      <c r="B25" s="333"/>
      <c r="C25" s="34" t="s">
        <v>245</v>
      </c>
      <c r="D25" s="24" t="s">
        <v>65</v>
      </c>
      <c r="E25" s="25"/>
      <c r="F25" s="27"/>
      <c r="G25" s="14" t="s">
        <v>46</v>
      </c>
      <c r="H25" s="27">
        <f>H17-H24</f>
        <v>0</v>
      </c>
    </row>
    <row r="26" spans="1:8" s="5" customFormat="1" ht="12" x14ac:dyDescent="0.2">
      <c r="A26" s="316" t="s">
        <v>433</v>
      </c>
      <c r="B26" s="320"/>
      <c r="C26" s="277" t="s">
        <v>434</v>
      </c>
      <c r="D26" s="279" t="s">
        <v>435</v>
      </c>
      <c r="E26" s="281" t="s">
        <v>46</v>
      </c>
      <c r="F26" s="275">
        <v>0</v>
      </c>
      <c r="G26" s="281" t="s">
        <v>46</v>
      </c>
      <c r="H26" s="275">
        <f>F26</f>
        <v>0</v>
      </c>
    </row>
    <row r="27" spans="1:8" s="5" customFormat="1" ht="12" x14ac:dyDescent="0.2">
      <c r="A27" s="321"/>
      <c r="B27" s="322"/>
      <c r="C27" s="278"/>
      <c r="D27" s="280"/>
      <c r="E27" s="282"/>
      <c r="F27" s="276"/>
      <c r="G27" s="282"/>
      <c r="H27" s="276"/>
    </row>
    <row r="28" spans="1:8" s="5" customFormat="1" ht="12.75" customHeight="1" x14ac:dyDescent="0.2">
      <c r="A28" s="286" t="s">
        <v>66</v>
      </c>
      <c r="B28" s="323"/>
      <c r="C28" s="12" t="s">
        <v>452</v>
      </c>
      <c r="D28" s="13">
        <v>5410</v>
      </c>
      <c r="E28" s="14" t="s">
        <v>46</v>
      </c>
      <c r="F28" s="15">
        <v>0</v>
      </c>
      <c r="G28" s="37"/>
      <c r="H28" s="38"/>
    </row>
    <row r="29" spans="1:8" s="5" customFormat="1" ht="12" x14ac:dyDescent="0.2">
      <c r="A29" s="292"/>
      <c r="B29" s="324"/>
      <c r="C29" s="12" t="s">
        <v>67</v>
      </c>
      <c r="D29" s="13">
        <v>5430</v>
      </c>
      <c r="E29" s="14" t="s">
        <v>46</v>
      </c>
      <c r="F29" s="15">
        <v>0</v>
      </c>
      <c r="G29" s="37"/>
      <c r="H29" s="38"/>
    </row>
    <row r="30" spans="1:8" s="5" customFormat="1" ht="12" x14ac:dyDescent="0.2">
      <c r="A30" s="292"/>
      <c r="B30" s="324"/>
      <c r="C30" s="12" t="s">
        <v>68</v>
      </c>
      <c r="D30" s="13">
        <v>5440</v>
      </c>
      <c r="E30" s="14" t="s">
        <v>46</v>
      </c>
      <c r="F30" s="15">
        <v>0</v>
      </c>
      <c r="G30" s="37"/>
      <c r="H30" s="38"/>
    </row>
    <row r="31" spans="1:8" s="5" customFormat="1" ht="12" x14ac:dyDescent="0.2">
      <c r="A31" s="292"/>
      <c r="B31" s="324"/>
      <c r="C31" s="12" t="s">
        <v>69</v>
      </c>
      <c r="D31" s="13">
        <v>5490</v>
      </c>
      <c r="E31" s="14" t="s">
        <v>46</v>
      </c>
      <c r="F31" s="15">
        <v>0</v>
      </c>
      <c r="G31" s="39"/>
      <c r="H31" s="40"/>
    </row>
    <row r="32" spans="1:8" s="5" customFormat="1" ht="12" x14ac:dyDescent="0.2">
      <c r="A32" s="325"/>
      <c r="B32" s="326"/>
      <c r="C32" s="23" t="s">
        <v>70</v>
      </c>
      <c r="D32" s="24" t="s">
        <v>71</v>
      </c>
      <c r="E32" s="25"/>
      <c r="F32" s="27"/>
      <c r="G32" s="14" t="s">
        <v>46</v>
      </c>
      <c r="H32" s="27">
        <f>SUM(F28:F31)</f>
        <v>0</v>
      </c>
    </row>
    <row r="33" spans="1:8" s="5" customFormat="1" ht="12.75" customHeight="1" x14ac:dyDescent="0.2">
      <c r="A33" s="286" t="s">
        <v>72</v>
      </c>
      <c r="B33" s="323"/>
      <c r="C33" s="12" t="s">
        <v>73</v>
      </c>
      <c r="D33" s="13">
        <v>5910</v>
      </c>
      <c r="E33" s="14" t="s">
        <v>46</v>
      </c>
      <c r="F33" s="15">
        <v>0</v>
      </c>
      <c r="G33" s="41"/>
      <c r="H33" s="42"/>
    </row>
    <row r="34" spans="1:8" s="5" customFormat="1" ht="12" x14ac:dyDescent="0.2">
      <c r="A34" s="292"/>
      <c r="B34" s="324"/>
      <c r="C34" s="12" t="s">
        <v>13</v>
      </c>
      <c r="D34" s="13">
        <v>5920</v>
      </c>
      <c r="E34" s="14" t="s">
        <v>46</v>
      </c>
      <c r="F34" s="15">
        <v>0</v>
      </c>
      <c r="G34" s="37"/>
      <c r="H34" s="38"/>
    </row>
    <row r="35" spans="1:8" s="5" customFormat="1" ht="12" x14ac:dyDescent="0.2">
      <c r="A35" s="292"/>
      <c r="B35" s="324"/>
      <c r="C35" s="12" t="s">
        <v>74</v>
      </c>
      <c r="D35" s="13">
        <v>5945</v>
      </c>
      <c r="E35" s="14" t="s">
        <v>46</v>
      </c>
      <c r="F35" s="15">
        <v>0</v>
      </c>
      <c r="G35" s="37"/>
      <c r="H35" s="38"/>
    </row>
    <row r="36" spans="1:8" s="5" customFormat="1" ht="12" x14ac:dyDescent="0.2">
      <c r="A36" s="292"/>
      <c r="B36" s="324"/>
      <c r="C36" s="12" t="s">
        <v>75</v>
      </c>
      <c r="D36" s="13">
        <v>5954</v>
      </c>
      <c r="E36" s="14" t="s">
        <v>46</v>
      </c>
      <c r="F36" s="15">
        <v>0</v>
      </c>
      <c r="G36" s="37"/>
      <c r="H36" s="38"/>
    </row>
    <row r="37" spans="1:8" s="5" customFormat="1" ht="12" x14ac:dyDescent="0.2">
      <c r="A37" s="292"/>
      <c r="B37" s="324"/>
      <c r="C37" s="12" t="s">
        <v>76</v>
      </c>
      <c r="D37" s="13">
        <v>5990</v>
      </c>
      <c r="E37" s="14" t="s">
        <v>46</v>
      </c>
      <c r="F37" s="15">
        <v>0</v>
      </c>
      <c r="G37" s="39"/>
      <c r="H37" s="40"/>
    </row>
    <row r="38" spans="1:8" s="5" customFormat="1" ht="12" x14ac:dyDescent="0.2">
      <c r="A38" s="292"/>
      <c r="B38" s="324"/>
      <c r="C38" s="23" t="s">
        <v>77</v>
      </c>
      <c r="D38" s="24" t="s">
        <v>78</v>
      </c>
      <c r="E38" s="25"/>
      <c r="F38" s="27"/>
      <c r="G38" s="14" t="s">
        <v>46</v>
      </c>
      <c r="H38" s="27">
        <f>SUM(F33:F37)</f>
        <v>0</v>
      </c>
    </row>
    <row r="39" spans="1:8" s="5" customFormat="1" ht="12" x14ac:dyDescent="0.2">
      <c r="A39" s="325"/>
      <c r="B39" s="326"/>
      <c r="C39" s="23" t="s">
        <v>39</v>
      </c>
      <c r="D39" s="24" t="s">
        <v>79</v>
      </c>
      <c r="E39" s="25"/>
      <c r="F39" s="27"/>
      <c r="G39" s="14" t="s">
        <v>46</v>
      </c>
      <c r="H39" s="27">
        <f>SUM(H25:H38)</f>
        <v>0</v>
      </c>
    </row>
    <row r="40" spans="1:8" s="5" customFormat="1" ht="12.75" customHeight="1" x14ac:dyDescent="0.2">
      <c r="A40" s="327" t="s">
        <v>80</v>
      </c>
      <c r="B40" s="328"/>
      <c r="C40" s="12" t="s">
        <v>15</v>
      </c>
      <c r="D40" s="13">
        <v>6203</v>
      </c>
      <c r="E40" s="14" t="s">
        <v>46</v>
      </c>
      <c r="F40" s="15">
        <v>0</v>
      </c>
      <c r="G40" s="43"/>
      <c r="H40" s="29"/>
    </row>
    <row r="41" spans="1:8" s="5" customFormat="1" ht="12" x14ac:dyDescent="0.2">
      <c r="A41" s="329"/>
      <c r="B41" s="330"/>
      <c r="C41" s="12" t="s">
        <v>16</v>
      </c>
      <c r="D41" s="13">
        <v>6204</v>
      </c>
      <c r="E41" s="14" t="s">
        <v>46</v>
      </c>
      <c r="F41" s="15">
        <v>0</v>
      </c>
      <c r="G41" s="44"/>
      <c r="H41" s="31"/>
    </row>
    <row r="42" spans="1:8" s="5" customFormat="1" ht="12" x14ac:dyDescent="0.2">
      <c r="A42" s="329"/>
      <c r="B42" s="330"/>
      <c r="C42" s="12" t="s">
        <v>17</v>
      </c>
      <c r="D42" s="13">
        <v>6210</v>
      </c>
      <c r="E42" s="14" t="s">
        <v>46</v>
      </c>
      <c r="F42" s="15">
        <v>0</v>
      </c>
      <c r="G42" s="44"/>
      <c r="H42" s="31"/>
    </row>
    <row r="43" spans="1:8" s="5" customFormat="1" ht="12" x14ac:dyDescent="0.2">
      <c r="A43" s="329"/>
      <c r="B43" s="330"/>
      <c r="C43" s="12" t="s">
        <v>18</v>
      </c>
      <c r="D43" s="13">
        <v>6250</v>
      </c>
      <c r="E43" s="14" t="s">
        <v>46</v>
      </c>
      <c r="F43" s="15">
        <v>0</v>
      </c>
      <c r="G43" s="44"/>
      <c r="H43" s="31"/>
    </row>
    <row r="44" spans="1:8" s="5" customFormat="1" ht="12" x14ac:dyDescent="0.2">
      <c r="A44" s="329"/>
      <c r="B44" s="330"/>
      <c r="C44" s="12" t="s">
        <v>19</v>
      </c>
      <c r="D44" s="13">
        <v>6310</v>
      </c>
      <c r="E44" s="14" t="s">
        <v>46</v>
      </c>
      <c r="F44" s="15">
        <v>0</v>
      </c>
      <c r="G44" s="44"/>
      <c r="H44" s="31"/>
    </row>
    <row r="45" spans="1:8" s="5" customFormat="1" ht="12" x14ac:dyDescent="0.2">
      <c r="A45" s="329"/>
      <c r="B45" s="330"/>
      <c r="C45" s="12" t="s">
        <v>20</v>
      </c>
      <c r="D45" s="13">
        <v>6311</v>
      </c>
      <c r="E45" s="14" t="s">
        <v>46</v>
      </c>
      <c r="F45" s="15">
        <v>0</v>
      </c>
      <c r="G45" s="44"/>
      <c r="H45" s="31"/>
    </row>
    <row r="46" spans="1:8" s="5" customFormat="1" ht="12" x14ac:dyDescent="0.2">
      <c r="A46" s="329"/>
      <c r="B46" s="330"/>
      <c r="C46" s="12" t="s">
        <v>21</v>
      </c>
      <c r="D46" s="13">
        <v>6312</v>
      </c>
      <c r="E46" s="14" t="s">
        <v>46</v>
      </c>
      <c r="F46" s="15">
        <v>0</v>
      </c>
      <c r="G46" s="44"/>
      <c r="H46" s="31"/>
    </row>
    <row r="47" spans="1:8" s="5" customFormat="1" ht="12" x14ac:dyDescent="0.2">
      <c r="A47" s="329"/>
      <c r="B47" s="330"/>
      <c r="C47" s="12" t="s">
        <v>22</v>
      </c>
      <c r="D47" s="13">
        <v>6313</v>
      </c>
      <c r="E47" s="14" t="s">
        <v>46</v>
      </c>
      <c r="F47" s="15">
        <v>0</v>
      </c>
      <c r="G47" s="44"/>
      <c r="H47" s="31"/>
    </row>
    <row r="48" spans="1:8" s="5" customFormat="1" ht="12" x14ac:dyDescent="0.2">
      <c r="A48" s="329"/>
      <c r="B48" s="330"/>
      <c r="C48" s="12" t="s">
        <v>140</v>
      </c>
      <c r="D48" s="13">
        <v>6320</v>
      </c>
      <c r="E48" s="14" t="s">
        <v>46</v>
      </c>
      <c r="F48" s="15">
        <v>0</v>
      </c>
      <c r="G48" s="44"/>
      <c r="H48" s="31"/>
    </row>
    <row r="49" spans="1:10" s="5" customFormat="1" ht="12" x14ac:dyDescent="0.2">
      <c r="A49" s="329"/>
      <c r="B49" s="330"/>
      <c r="C49" s="12" t="s">
        <v>23</v>
      </c>
      <c r="D49" s="13">
        <v>6330</v>
      </c>
      <c r="E49" s="14" t="s">
        <v>46</v>
      </c>
      <c r="F49" s="15">
        <v>0</v>
      </c>
      <c r="G49" s="44"/>
      <c r="H49" s="31"/>
    </row>
    <row r="50" spans="1:10" s="5" customFormat="1" ht="12" x14ac:dyDescent="0.2">
      <c r="A50" s="329"/>
      <c r="B50" s="330"/>
      <c r="C50" s="12" t="s">
        <v>24</v>
      </c>
      <c r="D50" s="13">
        <v>6331</v>
      </c>
      <c r="E50" s="14" t="s">
        <v>46</v>
      </c>
      <c r="F50" s="15">
        <v>0</v>
      </c>
      <c r="G50" s="44"/>
      <c r="H50" s="31"/>
    </row>
    <row r="51" spans="1:10" s="5" customFormat="1" ht="12" x14ac:dyDescent="0.2">
      <c r="A51" s="329"/>
      <c r="B51" s="330"/>
      <c r="C51" s="12" t="s">
        <v>453</v>
      </c>
      <c r="D51" s="13">
        <v>6340</v>
      </c>
      <c r="E51" s="14" t="s">
        <v>46</v>
      </c>
      <c r="F51" s="15">
        <v>0</v>
      </c>
      <c r="G51" s="44"/>
      <c r="H51" s="31"/>
    </row>
    <row r="52" spans="1:10" s="5" customFormat="1" ht="12" x14ac:dyDescent="0.2">
      <c r="A52" s="329"/>
      <c r="B52" s="330"/>
      <c r="C52" s="12" t="s">
        <v>25</v>
      </c>
      <c r="D52" s="13">
        <v>6350</v>
      </c>
      <c r="E52" s="14" t="s">
        <v>46</v>
      </c>
      <c r="F52" s="15">
        <v>0</v>
      </c>
      <c r="G52" s="44"/>
      <c r="H52" s="31"/>
    </row>
    <row r="53" spans="1:10" s="5" customFormat="1" ht="12" x14ac:dyDescent="0.2">
      <c r="A53" s="329"/>
      <c r="B53" s="330"/>
      <c r="C53" s="12" t="s">
        <v>26</v>
      </c>
      <c r="D53" s="13">
        <v>6360</v>
      </c>
      <c r="E53" s="14" t="s">
        <v>46</v>
      </c>
      <c r="F53" s="15">
        <v>0</v>
      </c>
      <c r="G53" s="44"/>
      <c r="H53" s="31"/>
    </row>
    <row r="54" spans="1:10" s="5" customFormat="1" ht="12" x14ac:dyDescent="0.2">
      <c r="A54" s="329"/>
      <c r="B54" s="330"/>
      <c r="C54" s="12" t="s">
        <v>27</v>
      </c>
      <c r="D54" s="13">
        <v>6370</v>
      </c>
      <c r="E54" s="14" t="s">
        <v>46</v>
      </c>
      <c r="F54" s="15">
        <v>0</v>
      </c>
      <c r="G54" s="44"/>
      <c r="H54" s="31"/>
    </row>
    <row r="55" spans="1:10" s="5" customFormat="1" ht="12" x14ac:dyDescent="0.2">
      <c r="A55" s="329"/>
      <c r="B55" s="330"/>
      <c r="C55" s="12" t="s">
        <v>28</v>
      </c>
      <c r="D55" s="13">
        <v>6390</v>
      </c>
      <c r="E55" s="14" t="s">
        <v>46</v>
      </c>
      <c r="F55" s="15">
        <v>0</v>
      </c>
      <c r="G55" s="36"/>
      <c r="H55" s="33"/>
    </row>
    <row r="56" spans="1:10" s="5" customFormat="1" ht="12" x14ac:dyDescent="0.2">
      <c r="A56" s="331"/>
      <c r="B56" s="332"/>
      <c r="C56" s="23" t="s">
        <v>81</v>
      </c>
      <c r="D56" s="24" t="s">
        <v>82</v>
      </c>
      <c r="E56" s="25"/>
      <c r="F56" s="27"/>
      <c r="G56" s="14" t="s">
        <v>46</v>
      </c>
      <c r="H56" s="27">
        <f>SUM(F40:F55)</f>
        <v>0</v>
      </c>
      <c r="J56" s="45"/>
    </row>
    <row r="57" spans="1:10" s="5" customFormat="1" ht="12.2" customHeight="1" x14ac:dyDescent="0.2">
      <c r="A57" s="327" t="s">
        <v>1</v>
      </c>
      <c r="B57" s="328"/>
      <c r="C57" s="12" t="s">
        <v>7</v>
      </c>
      <c r="D57" s="13">
        <v>6450</v>
      </c>
      <c r="E57" s="14" t="s">
        <v>46</v>
      </c>
      <c r="F57" s="15">
        <v>0</v>
      </c>
      <c r="G57" s="44"/>
      <c r="H57" s="31"/>
    </row>
    <row r="58" spans="1:10" s="5" customFormat="1" ht="12" x14ac:dyDescent="0.2">
      <c r="A58" s="329"/>
      <c r="B58" s="330"/>
      <c r="C58" s="12" t="s">
        <v>8</v>
      </c>
      <c r="D58" s="13">
        <v>6451</v>
      </c>
      <c r="E58" s="14" t="s">
        <v>46</v>
      </c>
      <c r="F58" s="15">
        <v>0</v>
      </c>
      <c r="G58" s="44"/>
      <c r="H58" s="31"/>
    </row>
    <row r="59" spans="1:10" s="5" customFormat="1" ht="12" x14ac:dyDescent="0.2">
      <c r="A59" s="329"/>
      <c r="B59" s="330"/>
      <c r="C59" s="12" t="s">
        <v>10</v>
      </c>
      <c r="D59" s="13">
        <v>6452</v>
      </c>
      <c r="E59" s="14" t="s">
        <v>46</v>
      </c>
      <c r="F59" s="15">
        <v>0</v>
      </c>
      <c r="G59" s="44"/>
      <c r="H59" s="31"/>
    </row>
    <row r="60" spans="1:10" s="5" customFormat="1" ht="12" x14ac:dyDescent="0.2">
      <c r="A60" s="329"/>
      <c r="B60" s="330"/>
      <c r="C60" s="12" t="s">
        <v>9</v>
      </c>
      <c r="D60" s="13">
        <v>6453</v>
      </c>
      <c r="E60" s="14" t="s">
        <v>46</v>
      </c>
      <c r="F60" s="15">
        <v>0</v>
      </c>
      <c r="G60" s="44"/>
      <c r="H60" s="31"/>
    </row>
    <row r="61" spans="1:10" s="5" customFormat="1" ht="12" x14ac:dyDescent="0.2">
      <c r="A61" s="329"/>
      <c r="B61" s="330"/>
      <c r="C61" s="12" t="s">
        <v>29</v>
      </c>
      <c r="D61" s="24">
        <v>6454</v>
      </c>
      <c r="E61" s="14" t="s">
        <v>46</v>
      </c>
      <c r="F61" s="15">
        <v>0</v>
      </c>
      <c r="G61" s="36"/>
      <c r="H61" s="33"/>
    </row>
    <row r="62" spans="1:10" s="5" customFormat="1" ht="12" x14ac:dyDescent="0.2">
      <c r="A62" s="329"/>
      <c r="B62" s="330"/>
      <c r="C62" s="23" t="s">
        <v>83</v>
      </c>
      <c r="D62" s="24" t="s">
        <v>84</v>
      </c>
      <c r="E62" s="25"/>
      <c r="F62" s="27"/>
      <c r="G62" s="46" t="s">
        <v>46</v>
      </c>
      <c r="H62" s="47">
        <f>SUM(F57:F61)</f>
        <v>0</v>
      </c>
    </row>
    <row r="63" spans="1:10" s="5" customFormat="1" ht="12" x14ac:dyDescent="0.2">
      <c r="A63" s="331"/>
      <c r="B63" s="332"/>
      <c r="C63" s="23" t="s">
        <v>246</v>
      </c>
      <c r="D63" s="24"/>
      <c r="E63" s="25"/>
      <c r="F63" s="27"/>
      <c r="G63" s="14" t="s">
        <v>46</v>
      </c>
      <c r="H63" s="27">
        <f>SUM(H56:H62)</f>
        <v>0</v>
      </c>
    </row>
    <row r="64" spans="1:10" s="5" customFormat="1" ht="12.95" customHeight="1" x14ac:dyDescent="0.2">
      <c r="A64" s="283" t="s">
        <v>41</v>
      </c>
      <c r="B64" s="284"/>
      <c r="C64" s="285"/>
      <c r="D64" s="6" t="s">
        <v>42</v>
      </c>
      <c r="E64" s="7"/>
      <c r="F64" s="8" t="s">
        <v>43</v>
      </c>
      <c r="G64" s="9"/>
      <c r="H64" s="10"/>
      <c r="J64" s="11"/>
    </row>
    <row r="65" spans="1:10" s="5" customFormat="1" ht="12.95" hidden="1" customHeight="1" x14ac:dyDescent="0.2">
      <c r="A65" s="48"/>
      <c r="B65" s="49"/>
      <c r="C65" s="50"/>
      <c r="D65" s="25"/>
      <c r="E65" s="25"/>
      <c r="F65" s="51" t="s">
        <v>85</v>
      </c>
      <c r="G65" s="14" t="s">
        <v>46</v>
      </c>
      <c r="H65" s="52">
        <f>H63</f>
        <v>0</v>
      </c>
      <c r="J65" s="53"/>
    </row>
    <row r="66" spans="1:10" s="5" customFormat="1" ht="12.95" customHeight="1" x14ac:dyDescent="0.2">
      <c r="A66" s="286" t="s">
        <v>86</v>
      </c>
      <c r="B66" s="287"/>
      <c r="C66" s="49" t="s">
        <v>6</v>
      </c>
      <c r="D66" s="54">
        <v>6510</v>
      </c>
      <c r="E66" s="14" t="s">
        <v>46</v>
      </c>
      <c r="F66" s="15">
        <v>0</v>
      </c>
      <c r="G66" s="16"/>
      <c r="H66" s="29"/>
    </row>
    <row r="67" spans="1:10" s="5" customFormat="1" ht="12.95" customHeight="1" x14ac:dyDescent="0.2">
      <c r="A67" s="288"/>
      <c r="B67" s="289"/>
      <c r="C67" s="49" t="s">
        <v>2</v>
      </c>
      <c r="D67" s="54">
        <v>6515</v>
      </c>
      <c r="E67" s="14" t="s">
        <v>46</v>
      </c>
      <c r="F67" s="15">
        <v>0</v>
      </c>
      <c r="G67" s="19"/>
      <c r="H67" s="31"/>
    </row>
    <row r="68" spans="1:10" s="5" customFormat="1" ht="12.95" customHeight="1" x14ac:dyDescent="0.2">
      <c r="A68" s="288"/>
      <c r="B68" s="289"/>
      <c r="C68" s="49" t="s">
        <v>3</v>
      </c>
      <c r="D68" s="54">
        <v>6520</v>
      </c>
      <c r="E68" s="14" t="s">
        <v>46</v>
      </c>
      <c r="F68" s="15">
        <v>0</v>
      </c>
      <c r="G68" s="19"/>
      <c r="H68" s="31"/>
    </row>
    <row r="69" spans="1:10" s="5" customFormat="1" ht="12.95" customHeight="1" x14ac:dyDescent="0.2">
      <c r="A69" s="288"/>
      <c r="B69" s="289"/>
      <c r="C69" s="49" t="s">
        <v>87</v>
      </c>
      <c r="D69" s="54">
        <v>6521</v>
      </c>
      <c r="E69" s="14" t="s">
        <v>46</v>
      </c>
      <c r="F69" s="15">
        <v>0</v>
      </c>
      <c r="G69" s="19"/>
      <c r="H69" s="31"/>
    </row>
    <row r="70" spans="1:10" s="5" customFormat="1" ht="12.95" customHeight="1" x14ac:dyDescent="0.2">
      <c r="A70" s="288"/>
      <c r="B70" s="289"/>
      <c r="C70" s="49" t="s">
        <v>30</v>
      </c>
      <c r="D70" s="54">
        <v>6525</v>
      </c>
      <c r="E70" s="14" t="s">
        <v>46</v>
      </c>
      <c r="F70" s="15">
        <v>0</v>
      </c>
      <c r="G70" s="19"/>
      <c r="H70" s="31"/>
    </row>
    <row r="71" spans="1:10" s="5" customFormat="1" ht="12.95" customHeight="1" x14ac:dyDescent="0.2">
      <c r="A71" s="288"/>
      <c r="B71" s="289"/>
      <c r="C71" s="49" t="s">
        <v>31</v>
      </c>
      <c r="D71" s="54">
        <v>6530</v>
      </c>
      <c r="E71" s="14" t="s">
        <v>46</v>
      </c>
      <c r="F71" s="15">
        <v>0</v>
      </c>
      <c r="G71" s="19"/>
      <c r="H71" s="31"/>
    </row>
    <row r="72" spans="1:10" s="5" customFormat="1" ht="12.95" customHeight="1" x14ac:dyDescent="0.2">
      <c r="A72" s="288"/>
      <c r="B72" s="289"/>
      <c r="C72" s="49" t="s">
        <v>32</v>
      </c>
      <c r="D72" s="54">
        <v>6531</v>
      </c>
      <c r="E72" s="14" t="s">
        <v>46</v>
      </c>
      <c r="F72" s="15">
        <v>0</v>
      </c>
      <c r="G72" s="19"/>
      <c r="H72" s="31"/>
    </row>
    <row r="73" spans="1:10" s="5" customFormat="1" ht="12.95" customHeight="1" x14ac:dyDescent="0.2">
      <c r="A73" s="288"/>
      <c r="B73" s="289"/>
      <c r="C73" s="49" t="s">
        <v>33</v>
      </c>
      <c r="D73" s="54">
        <v>6546</v>
      </c>
      <c r="E73" s="14" t="s">
        <v>46</v>
      </c>
      <c r="F73" s="15">
        <v>0</v>
      </c>
      <c r="G73" s="19"/>
      <c r="H73" s="31"/>
    </row>
    <row r="74" spans="1:10" s="5" customFormat="1" ht="12.95" customHeight="1" x14ac:dyDescent="0.2">
      <c r="A74" s="288"/>
      <c r="B74" s="289"/>
      <c r="C74" s="49" t="s">
        <v>34</v>
      </c>
      <c r="D74" s="54">
        <v>6548</v>
      </c>
      <c r="E74" s="14" t="s">
        <v>46</v>
      </c>
      <c r="F74" s="15">
        <v>0</v>
      </c>
      <c r="G74" s="19"/>
      <c r="H74" s="31"/>
    </row>
    <row r="75" spans="1:10" s="5" customFormat="1" ht="12.95" customHeight="1" x14ac:dyDescent="0.2">
      <c r="A75" s="288"/>
      <c r="B75" s="289"/>
      <c r="C75" s="49" t="s">
        <v>88</v>
      </c>
      <c r="D75" s="54">
        <v>6570</v>
      </c>
      <c r="E75" s="14" t="s">
        <v>46</v>
      </c>
      <c r="F75" s="15">
        <v>0</v>
      </c>
      <c r="G75" s="19"/>
      <c r="H75" s="31"/>
    </row>
    <row r="76" spans="1:10" s="5" customFormat="1" ht="12.95" customHeight="1" x14ac:dyDescent="0.2">
      <c r="A76" s="288"/>
      <c r="B76" s="289"/>
      <c r="C76" s="49" t="s">
        <v>36</v>
      </c>
      <c r="D76" s="54">
        <v>6571</v>
      </c>
      <c r="E76" s="14" t="s">
        <v>46</v>
      </c>
      <c r="F76" s="15">
        <v>0</v>
      </c>
      <c r="G76" s="19"/>
      <c r="H76" s="31"/>
    </row>
    <row r="77" spans="1:10" s="5" customFormat="1" ht="12.95" customHeight="1" x14ac:dyDescent="0.2">
      <c r="A77" s="288"/>
      <c r="B77" s="289"/>
      <c r="C77" s="49" t="s">
        <v>89</v>
      </c>
      <c r="D77" s="54">
        <v>6572</v>
      </c>
      <c r="E77" s="14" t="s">
        <v>46</v>
      </c>
      <c r="F77" s="15">
        <v>0</v>
      </c>
      <c r="G77" s="19"/>
      <c r="H77" s="31"/>
    </row>
    <row r="78" spans="1:10" s="5" customFormat="1" ht="12.95" customHeight="1" x14ac:dyDescent="0.2">
      <c r="A78" s="288"/>
      <c r="B78" s="289"/>
      <c r="C78" s="49" t="s">
        <v>4</v>
      </c>
      <c r="D78" s="54">
        <v>6573</v>
      </c>
      <c r="E78" s="14" t="s">
        <v>46</v>
      </c>
      <c r="F78" s="15">
        <v>0</v>
      </c>
      <c r="G78" s="19"/>
      <c r="H78" s="31"/>
    </row>
    <row r="79" spans="1:10" s="5" customFormat="1" ht="12.95" customHeight="1" x14ac:dyDescent="0.2">
      <c r="A79" s="288"/>
      <c r="B79" s="289"/>
      <c r="C79" s="49" t="s">
        <v>37</v>
      </c>
      <c r="D79" s="54">
        <v>6574</v>
      </c>
      <c r="E79" s="14" t="s">
        <v>46</v>
      </c>
      <c r="F79" s="15">
        <v>0</v>
      </c>
      <c r="G79" s="19"/>
      <c r="H79" s="31"/>
    </row>
    <row r="80" spans="1:10" s="5" customFormat="1" ht="12.95" customHeight="1" x14ac:dyDescent="0.2">
      <c r="A80" s="288"/>
      <c r="B80" s="289"/>
      <c r="C80" s="49" t="s">
        <v>35</v>
      </c>
      <c r="D80" s="54">
        <v>6580</v>
      </c>
      <c r="E80" s="14" t="s">
        <v>46</v>
      </c>
      <c r="F80" s="15">
        <v>0</v>
      </c>
      <c r="G80" s="19"/>
      <c r="H80" s="31"/>
    </row>
    <row r="81" spans="1:10" s="5" customFormat="1" ht="12.95" customHeight="1" x14ac:dyDescent="0.2">
      <c r="A81" s="288"/>
      <c r="B81" s="289"/>
      <c r="C81" s="49" t="s">
        <v>90</v>
      </c>
      <c r="D81" s="54">
        <v>6590</v>
      </c>
      <c r="E81" s="14" t="s">
        <v>46</v>
      </c>
      <c r="F81" s="15">
        <v>0</v>
      </c>
      <c r="G81" s="21"/>
      <c r="H81" s="33"/>
    </row>
    <row r="82" spans="1:10" s="5" customFormat="1" ht="12.95" customHeight="1" x14ac:dyDescent="0.2">
      <c r="A82" s="290"/>
      <c r="B82" s="291"/>
      <c r="C82" s="55" t="s">
        <v>91</v>
      </c>
      <c r="D82" s="56" t="s">
        <v>92</v>
      </c>
      <c r="E82" s="57"/>
      <c r="F82" s="58"/>
      <c r="G82" s="14" t="s">
        <v>46</v>
      </c>
      <c r="H82" s="52">
        <f>SUM(F66:F81)</f>
        <v>0</v>
      </c>
    </row>
    <row r="83" spans="1:10" s="5" customFormat="1" ht="12.95" customHeight="1" x14ac:dyDescent="0.2">
      <c r="A83" s="286" t="s">
        <v>93</v>
      </c>
      <c r="B83" s="287"/>
      <c r="C83" s="49" t="s">
        <v>38</v>
      </c>
      <c r="D83" s="54">
        <v>6710</v>
      </c>
      <c r="E83" s="14" t="s">
        <v>46</v>
      </c>
      <c r="F83" s="15">
        <v>0</v>
      </c>
      <c r="G83" s="16"/>
      <c r="H83" s="29"/>
    </row>
    <row r="84" spans="1:10" s="5" customFormat="1" ht="12.95" customHeight="1" x14ac:dyDescent="0.2">
      <c r="A84" s="288"/>
      <c r="B84" s="289"/>
      <c r="C84" s="49" t="s">
        <v>454</v>
      </c>
      <c r="D84" s="54">
        <v>6711</v>
      </c>
      <c r="E84" s="14" t="s">
        <v>46</v>
      </c>
      <c r="F84" s="15">
        <v>0</v>
      </c>
      <c r="G84" s="19"/>
      <c r="H84" s="31"/>
      <c r="J84" s="45"/>
    </row>
    <row r="85" spans="1:10" s="5" customFormat="1" ht="12.95" customHeight="1" x14ac:dyDescent="0.2">
      <c r="A85" s="288"/>
      <c r="B85" s="289"/>
      <c r="C85" s="49" t="s">
        <v>94</v>
      </c>
      <c r="D85" s="54">
        <v>6720</v>
      </c>
      <c r="E85" s="14" t="s">
        <v>46</v>
      </c>
      <c r="F85" s="15">
        <v>0</v>
      </c>
      <c r="G85" s="19"/>
      <c r="H85" s="31"/>
    </row>
    <row r="86" spans="1:10" s="5" customFormat="1" ht="12.95" customHeight="1" x14ac:dyDescent="0.2">
      <c r="A86" s="288"/>
      <c r="B86" s="289"/>
      <c r="C86" s="49" t="s">
        <v>95</v>
      </c>
      <c r="D86" s="54">
        <v>6721</v>
      </c>
      <c r="E86" s="14" t="s">
        <v>46</v>
      </c>
      <c r="F86" s="15">
        <v>0</v>
      </c>
      <c r="G86" s="19"/>
      <c r="H86" s="31"/>
    </row>
    <row r="87" spans="1:10" s="5" customFormat="1" ht="12.95" customHeight="1" x14ac:dyDescent="0.2">
      <c r="A87" s="288"/>
      <c r="B87" s="289"/>
      <c r="C87" s="49" t="s">
        <v>96</v>
      </c>
      <c r="D87" s="54">
        <v>6722</v>
      </c>
      <c r="E87" s="14" t="s">
        <v>46</v>
      </c>
      <c r="F87" s="15">
        <v>0</v>
      </c>
      <c r="G87" s="19"/>
      <c r="H87" s="31"/>
    </row>
    <row r="88" spans="1:10" s="5" customFormat="1" ht="12.95" customHeight="1" x14ac:dyDescent="0.2">
      <c r="A88" s="288"/>
      <c r="B88" s="289"/>
      <c r="C88" s="49" t="s">
        <v>97</v>
      </c>
      <c r="D88" s="54">
        <v>6723</v>
      </c>
      <c r="E88" s="14" t="s">
        <v>46</v>
      </c>
      <c r="F88" s="15">
        <v>0</v>
      </c>
      <c r="G88" s="19"/>
      <c r="H88" s="31"/>
    </row>
    <row r="89" spans="1:10" s="5" customFormat="1" ht="12.95" customHeight="1" x14ac:dyDescent="0.2">
      <c r="A89" s="288"/>
      <c r="B89" s="289"/>
      <c r="C89" s="49" t="s">
        <v>98</v>
      </c>
      <c r="D89" s="54">
        <v>6790</v>
      </c>
      <c r="E89" s="14" t="s">
        <v>46</v>
      </c>
      <c r="F89" s="15">
        <v>0</v>
      </c>
      <c r="G89" s="21"/>
      <c r="H89" s="33"/>
    </row>
    <row r="90" spans="1:10" s="5" customFormat="1" ht="12.95" customHeight="1" x14ac:dyDescent="0.2">
      <c r="A90" s="290"/>
      <c r="B90" s="291"/>
      <c r="C90" s="55" t="s">
        <v>99</v>
      </c>
      <c r="D90" s="56" t="s">
        <v>100</v>
      </c>
      <c r="E90" s="57"/>
      <c r="F90" s="58"/>
      <c r="G90" s="14" t="s">
        <v>46</v>
      </c>
      <c r="H90" s="52">
        <f>SUM(F83:F89)</f>
        <v>0</v>
      </c>
      <c r="J90" s="45"/>
    </row>
    <row r="91" spans="1:10" s="5" customFormat="1" ht="12.95" customHeight="1" x14ac:dyDescent="0.2">
      <c r="A91" s="286" t="s">
        <v>101</v>
      </c>
      <c r="B91" s="287"/>
      <c r="C91" s="49" t="s">
        <v>102</v>
      </c>
      <c r="D91" s="54">
        <v>6820</v>
      </c>
      <c r="E91" s="14" t="s">
        <v>46</v>
      </c>
      <c r="F91" s="15">
        <v>0</v>
      </c>
      <c r="G91" s="16"/>
      <c r="H91" s="29"/>
    </row>
    <row r="92" spans="1:10" s="5" customFormat="1" ht="12.95" customHeight="1" x14ac:dyDescent="0.2">
      <c r="A92" s="292"/>
      <c r="B92" s="289"/>
      <c r="C92" s="49" t="s">
        <v>248</v>
      </c>
      <c r="D92" s="54">
        <v>6822</v>
      </c>
      <c r="E92" s="14" t="s">
        <v>46</v>
      </c>
      <c r="F92" s="15">
        <v>0</v>
      </c>
      <c r="G92" s="19"/>
      <c r="H92" s="31"/>
    </row>
    <row r="93" spans="1:10" s="5" customFormat="1" ht="12.95" customHeight="1" x14ac:dyDescent="0.2">
      <c r="A93" s="288"/>
      <c r="B93" s="289"/>
      <c r="C93" s="49" t="s">
        <v>103</v>
      </c>
      <c r="D93" s="54">
        <v>6830</v>
      </c>
      <c r="E93" s="14" t="s">
        <v>46</v>
      </c>
      <c r="F93" s="15">
        <v>0</v>
      </c>
      <c r="G93" s="19"/>
      <c r="H93" s="31"/>
    </row>
    <row r="94" spans="1:10" s="5" customFormat="1" ht="12.95" customHeight="1" x14ac:dyDescent="0.2">
      <c r="A94" s="288"/>
      <c r="B94" s="289"/>
      <c r="C94" s="49" t="s">
        <v>104</v>
      </c>
      <c r="D94" s="54">
        <v>6840</v>
      </c>
      <c r="E94" s="14" t="s">
        <v>46</v>
      </c>
      <c r="F94" s="15">
        <v>0</v>
      </c>
      <c r="G94" s="19"/>
      <c r="H94" s="31"/>
    </row>
    <row r="95" spans="1:10" s="5" customFormat="1" ht="12.95" customHeight="1" x14ac:dyDescent="0.2">
      <c r="A95" s="288"/>
      <c r="B95" s="289"/>
      <c r="C95" s="49" t="s">
        <v>105</v>
      </c>
      <c r="D95" s="54">
        <v>6850</v>
      </c>
      <c r="E95" s="14" t="s">
        <v>46</v>
      </c>
      <c r="F95" s="15">
        <v>0</v>
      </c>
      <c r="G95" s="19"/>
      <c r="H95" s="31"/>
    </row>
    <row r="96" spans="1:10" s="5" customFormat="1" ht="12.95" customHeight="1" x14ac:dyDescent="0.2">
      <c r="A96" s="288"/>
      <c r="B96" s="289"/>
      <c r="C96" s="49" t="s">
        <v>106</v>
      </c>
      <c r="D96" s="54">
        <v>6890</v>
      </c>
      <c r="E96" s="14" t="s">
        <v>46</v>
      </c>
      <c r="F96" s="15">
        <v>0</v>
      </c>
      <c r="G96" s="21"/>
      <c r="H96" s="33"/>
    </row>
    <row r="97" spans="1:8" s="5" customFormat="1" ht="12.95" customHeight="1" x14ac:dyDescent="0.2">
      <c r="A97" s="290"/>
      <c r="B97" s="291"/>
      <c r="C97" s="55" t="s">
        <v>107</v>
      </c>
      <c r="D97" s="56" t="s">
        <v>108</v>
      </c>
      <c r="E97" s="57"/>
      <c r="F97" s="58"/>
      <c r="G97" s="14" t="s">
        <v>46</v>
      </c>
      <c r="H97" s="27">
        <f>SUM(F91:F96)</f>
        <v>0</v>
      </c>
    </row>
    <row r="98" spans="1:8" s="5" customFormat="1" ht="12.95" customHeight="1" x14ac:dyDescent="0.2">
      <c r="A98" s="316" t="s">
        <v>436</v>
      </c>
      <c r="B98" s="317"/>
      <c r="C98" s="334" t="s">
        <v>437</v>
      </c>
      <c r="D98" s="279" t="s">
        <v>438</v>
      </c>
      <c r="E98" s="281" t="s">
        <v>46</v>
      </c>
      <c r="F98" s="275">
        <v>0</v>
      </c>
      <c r="G98" s="281" t="s">
        <v>46</v>
      </c>
      <c r="H98" s="275">
        <f>F98</f>
        <v>0</v>
      </c>
    </row>
    <row r="99" spans="1:8" s="5" customFormat="1" ht="12.95" customHeight="1" x14ac:dyDescent="0.2">
      <c r="A99" s="318"/>
      <c r="B99" s="319"/>
      <c r="C99" s="335"/>
      <c r="D99" s="336">
        <v>6900</v>
      </c>
      <c r="E99" s="282"/>
      <c r="F99" s="276"/>
      <c r="G99" s="282"/>
      <c r="H99" s="276"/>
    </row>
    <row r="100" spans="1:8" s="5" customFormat="1" ht="12.95" customHeight="1" x14ac:dyDescent="0.2">
      <c r="A100" s="71"/>
      <c r="B100" s="72"/>
      <c r="C100" s="49" t="s">
        <v>109</v>
      </c>
      <c r="D100" s="24" t="s">
        <v>110</v>
      </c>
      <c r="E100" s="25"/>
      <c r="F100" s="15"/>
      <c r="G100" s="14" t="s">
        <v>46</v>
      </c>
      <c r="H100" s="52">
        <f>SUM(H65:H99)</f>
        <v>0</v>
      </c>
    </row>
    <row r="101" spans="1:8" s="5" customFormat="1" ht="12.95" customHeight="1" x14ac:dyDescent="0.2">
      <c r="A101" s="59"/>
      <c r="B101" s="60"/>
      <c r="C101" s="49" t="s">
        <v>111</v>
      </c>
      <c r="D101" s="56" t="s">
        <v>112</v>
      </c>
      <c r="E101" s="57"/>
      <c r="F101" s="58"/>
      <c r="G101" s="14" t="s">
        <v>46</v>
      </c>
      <c r="H101" s="52">
        <f>H39-H100</f>
        <v>0</v>
      </c>
    </row>
    <row r="102" spans="1:8" s="5" customFormat="1" ht="12.95" customHeight="1" x14ac:dyDescent="0.2">
      <c r="A102" s="59"/>
      <c r="B102" s="60"/>
      <c r="C102" s="49" t="s">
        <v>113</v>
      </c>
      <c r="D102" s="54">
        <v>6600</v>
      </c>
      <c r="E102" s="14" t="s">
        <v>46</v>
      </c>
      <c r="F102" s="15">
        <v>0</v>
      </c>
      <c r="G102" s="16"/>
      <c r="H102" s="29"/>
    </row>
    <row r="103" spans="1:8" s="5" customFormat="1" ht="12.95" customHeight="1" x14ac:dyDescent="0.2">
      <c r="A103" s="59"/>
      <c r="B103" s="60"/>
      <c r="C103" s="49" t="s">
        <v>114</v>
      </c>
      <c r="D103" s="54">
        <v>6610</v>
      </c>
      <c r="E103" s="14" t="s">
        <v>46</v>
      </c>
      <c r="F103" s="15">
        <v>0</v>
      </c>
      <c r="G103" s="21"/>
      <c r="H103" s="33"/>
    </row>
    <row r="104" spans="1:8" s="5" customFormat="1" ht="12.95" customHeight="1" x14ac:dyDescent="0.2">
      <c r="A104" s="59"/>
      <c r="B104" s="60"/>
      <c r="C104" s="61" t="s">
        <v>115</v>
      </c>
      <c r="D104" s="35"/>
      <c r="E104" s="25"/>
      <c r="F104" s="15"/>
      <c r="G104" s="14" t="s">
        <v>46</v>
      </c>
      <c r="H104" s="27">
        <f>SUM(F102:F103)</f>
        <v>0</v>
      </c>
    </row>
    <row r="105" spans="1:8" s="5" customFormat="1" ht="12.95" customHeight="1" x14ac:dyDescent="0.2">
      <c r="A105" s="73"/>
      <c r="B105" s="74"/>
      <c r="C105" s="55" t="s">
        <v>116</v>
      </c>
      <c r="D105" s="56" t="s">
        <v>117</v>
      </c>
      <c r="E105" s="57"/>
      <c r="F105" s="58"/>
      <c r="G105" s="14" t="s">
        <v>46</v>
      </c>
      <c r="H105" s="27">
        <f>H101-H104</f>
        <v>0</v>
      </c>
    </row>
    <row r="106" spans="1:8" s="5" customFormat="1" ht="12.95" customHeight="1" x14ac:dyDescent="0.2">
      <c r="A106" s="286" t="s">
        <v>118</v>
      </c>
      <c r="B106" s="287"/>
      <c r="C106" s="49" t="s">
        <v>119</v>
      </c>
      <c r="D106" s="54">
        <v>7105</v>
      </c>
      <c r="E106" s="14" t="s">
        <v>46</v>
      </c>
      <c r="F106" s="15">
        <v>0</v>
      </c>
      <c r="G106" s="19"/>
      <c r="H106" s="31"/>
    </row>
    <row r="107" spans="1:8" s="5" customFormat="1" ht="12.95" customHeight="1" x14ac:dyDescent="0.2">
      <c r="A107" s="288"/>
      <c r="B107" s="289"/>
      <c r="C107" s="49" t="s">
        <v>120</v>
      </c>
      <c r="D107" s="54">
        <v>7110</v>
      </c>
      <c r="E107" s="14" t="s">
        <v>46</v>
      </c>
      <c r="F107" s="15">
        <v>0</v>
      </c>
      <c r="G107" s="19"/>
      <c r="H107" s="31"/>
    </row>
    <row r="108" spans="1:8" s="5" customFormat="1" ht="12.95" customHeight="1" x14ac:dyDescent="0.2">
      <c r="A108" s="288"/>
      <c r="B108" s="289"/>
      <c r="C108" s="49" t="s">
        <v>121</v>
      </c>
      <c r="D108" s="54">
        <v>7115</v>
      </c>
      <c r="E108" s="14" t="s">
        <v>46</v>
      </c>
      <c r="F108" s="15">
        <v>0</v>
      </c>
      <c r="G108" s="19"/>
      <c r="H108" s="31"/>
    </row>
    <row r="109" spans="1:8" s="5" customFormat="1" ht="12.95" customHeight="1" x14ac:dyDescent="0.2">
      <c r="A109" s="288"/>
      <c r="B109" s="289"/>
      <c r="C109" s="49" t="s">
        <v>122</v>
      </c>
      <c r="D109" s="54">
        <v>7120</v>
      </c>
      <c r="E109" s="14" t="s">
        <v>46</v>
      </c>
      <c r="F109" s="15">
        <v>0</v>
      </c>
      <c r="G109" s="19"/>
      <c r="H109" s="31"/>
    </row>
    <row r="110" spans="1:8" s="5" customFormat="1" ht="12.95" customHeight="1" x14ac:dyDescent="0.2">
      <c r="A110" s="288"/>
      <c r="B110" s="289"/>
      <c r="C110" s="49" t="s">
        <v>123</v>
      </c>
      <c r="D110" s="54">
        <v>7130</v>
      </c>
      <c r="E110" s="14" t="s">
        <v>46</v>
      </c>
      <c r="F110" s="15">
        <v>0</v>
      </c>
      <c r="G110" s="19"/>
      <c r="H110" s="31"/>
    </row>
    <row r="111" spans="1:8" s="5" customFormat="1" ht="12.95" customHeight="1" x14ac:dyDescent="0.2">
      <c r="A111" s="288"/>
      <c r="B111" s="289"/>
      <c r="C111" s="49" t="s">
        <v>124</v>
      </c>
      <c r="D111" s="54">
        <v>7135</v>
      </c>
      <c r="E111" s="14" t="s">
        <v>46</v>
      </c>
      <c r="F111" s="15">
        <v>0</v>
      </c>
      <c r="G111" s="19"/>
      <c r="H111" s="31"/>
    </row>
    <row r="112" spans="1:8" s="5" customFormat="1" ht="12.95" customHeight="1" x14ac:dyDescent="0.2">
      <c r="A112" s="288"/>
      <c r="B112" s="289"/>
      <c r="C112" s="49" t="s">
        <v>12</v>
      </c>
      <c r="D112" s="54">
        <v>7140</v>
      </c>
      <c r="E112" s="14" t="s">
        <v>46</v>
      </c>
      <c r="F112" s="15">
        <v>0</v>
      </c>
      <c r="G112" s="19"/>
      <c r="H112" s="31"/>
    </row>
    <row r="113" spans="1:8" s="5" customFormat="1" ht="12.95" customHeight="1" x14ac:dyDescent="0.2">
      <c r="A113" s="288"/>
      <c r="B113" s="289"/>
      <c r="C113" s="49" t="s">
        <v>125</v>
      </c>
      <c r="D113" s="54">
        <v>7141</v>
      </c>
      <c r="E113" s="14" t="s">
        <v>46</v>
      </c>
      <c r="F113" s="15">
        <v>0</v>
      </c>
      <c r="G113" s="19"/>
      <c r="H113" s="31"/>
    </row>
    <row r="114" spans="1:8" s="5" customFormat="1" ht="22.5" customHeight="1" x14ac:dyDescent="0.2">
      <c r="A114" s="288"/>
      <c r="B114" s="289"/>
      <c r="C114" s="75" t="s">
        <v>126</v>
      </c>
      <c r="D114" s="76">
        <v>7142</v>
      </c>
      <c r="E114" s="67" t="s">
        <v>46</v>
      </c>
      <c r="F114" s="68">
        <v>0</v>
      </c>
      <c r="G114" s="19"/>
      <c r="H114" s="31"/>
    </row>
    <row r="115" spans="1:8" s="5" customFormat="1" ht="12.95" customHeight="1" x14ac:dyDescent="0.2">
      <c r="A115" s="288"/>
      <c r="B115" s="289"/>
      <c r="C115" s="49" t="s">
        <v>127</v>
      </c>
      <c r="D115" s="54">
        <v>7190</v>
      </c>
      <c r="E115" s="14" t="s">
        <v>46</v>
      </c>
      <c r="F115" s="15">
        <v>0</v>
      </c>
      <c r="G115" s="21"/>
      <c r="H115" s="33"/>
    </row>
    <row r="116" spans="1:8" s="5" customFormat="1" ht="12.95" customHeight="1" x14ac:dyDescent="0.2">
      <c r="A116" s="288"/>
      <c r="B116" s="289"/>
      <c r="C116" s="55" t="s">
        <v>128</v>
      </c>
      <c r="D116" s="24" t="s">
        <v>129</v>
      </c>
      <c r="E116" s="25"/>
      <c r="F116" s="50"/>
      <c r="G116" s="14" t="s">
        <v>46</v>
      </c>
      <c r="H116" s="62">
        <f>SUM(F106:F115)</f>
        <v>0</v>
      </c>
    </row>
    <row r="117" spans="1:8" s="5" customFormat="1" ht="12.95" customHeight="1" x14ac:dyDescent="0.2">
      <c r="A117" s="290"/>
      <c r="B117" s="291"/>
      <c r="C117" s="55" t="s">
        <v>130</v>
      </c>
      <c r="D117" s="24">
        <v>3250</v>
      </c>
      <c r="E117" s="25"/>
      <c r="F117" s="50"/>
      <c r="G117" s="14" t="s">
        <v>46</v>
      </c>
      <c r="H117" s="27">
        <f>H105-H116</f>
        <v>0</v>
      </c>
    </row>
    <row r="118" spans="1:8" s="5" customFormat="1" ht="12.95" customHeight="1" x14ac:dyDescent="0.2">
      <c r="A118" s="301" t="s">
        <v>247</v>
      </c>
      <c r="B118" s="302"/>
      <c r="C118" s="302"/>
      <c r="D118" s="302"/>
      <c r="E118" s="302"/>
      <c r="F118" s="302"/>
      <c r="G118" s="302"/>
      <c r="H118" s="303"/>
    </row>
    <row r="119" spans="1:8" s="5" customFormat="1" ht="12.95" customHeight="1" x14ac:dyDescent="0.2">
      <c r="A119" s="304"/>
      <c r="B119" s="305"/>
      <c r="C119" s="305"/>
      <c r="D119" s="305"/>
      <c r="E119" s="305"/>
      <c r="F119" s="305"/>
      <c r="G119" s="305"/>
      <c r="H119" s="306"/>
    </row>
    <row r="120" spans="1:8" s="5" customFormat="1" ht="12.95" customHeight="1" x14ac:dyDescent="0.2">
      <c r="A120" s="129"/>
      <c r="B120" s="130"/>
      <c r="C120" s="130"/>
      <c r="D120" s="130"/>
      <c r="E120" s="130"/>
      <c r="F120" s="130"/>
      <c r="G120" s="130"/>
      <c r="H120" s="131"/>
    </row>
    <row r="121" spans="1:8" s="5" customFormat="1" ht="12.95" customHeight="1" x14ac:dyDescent="0.2">
      <c r="A121" s="283" t="s">
        <v>131</v>
      </c>
      <c r="B121" s="284"/>
      <c r="C121" s="284"/>
      <c r="D121" s="284"/>
      <c r="E121" s="284"/>
      <c r="F121" s="284"/>
      <c r="G121" s="284"/>
      <c r="H121" s="285"/>
    </row>
    <row r="122" spans="1:8" s="5" customFormat="1" ht="12.95" customHeight="1" x14ac:dyDescent="0.2">
      <c r="A122" s="63" t="s">
        <v>132</v>
      </c>
      <c r="B122" s="296" t="s">
        <v>133</v>
      </c>
      <c r="C122" s="297"/>
      <c r="D122" s="297"/>
      <c r="E122" s="297"/>
      <c r="F122" s="297"/>
      <c r="G122" s="14" t="s">
        <v>46</v>
      </c>
      <c r="H122" s="62">
        <v>0</v>
      </c>
    </row>
    <row r="123" spans="1:8" s="5" customFormat="1" ht="12.95" customHeight="1" x14ac:dyDescent="0.2">
      <c r="A123" s="63" t="s">
        <v>134</v>
      </c>
      <c r="B123" s="298" t="s">
        <v>135</v>
      </c>
      <c r="C123" s="298"/>
      <c r="D123" s="298"/>
      <c r="E123" s="298"/>
      <c r="F123" s="298"/>
      <c r="G123" s="132" t="s">
        <v>46</v>
      </c>
      <c r="H123" s="62">
        <v>0</v>
      </c>
    </row>
    <row r="124" spans="1:8" s="5" customFormat="1" ht="12.95" customHeight="1" x14ac:dyDescent="0.2">
      <c r="A124" s="63" t="s">
        <v>136</v>
      </c>
      <c r="B124" s="298" t="s">
        <v>137</v>
      </c>
      <c r="C124" s="298"/>
      <c r="D124" s="298"/>
      <c r="E124" s="298"/>
      <c r="F124" s="298"/>
      <c r="G124" s="64"/>
      <c r="H124" s="128"/>
    </row>
    <row r="125" spans="1:8" s="5" customFormat="1" ht="12.95" customHeight="1" x14ac:dyDescent="0.2">
      <c r="A125" s="65"/>
      <c r="B125" s="299"/>
      <c r="C125" s="299"/>
      <c r="D125" s="299"/>
      <c r="E125" s="299"/>
      <c r="F125" s="299"/>
      <c r="G125" s="46" t="s">
        <v>46</v>
      </c>
      <c r="H125" s="47">
        <v>0</v>
      </c>
    </row>
    <row r="126" spans="1:8" s="5" customFormat="1" ht="12.95" customHeight="1" x14ac:dyDescent="0.2">
      <c r="A126" s="66" t="s">
        <v>138</v>
      </c>
      <c r="B126" s="300" t="s">
        <v>139</v>
      </c>
      <c r="C126" s="300"/>
      <c r="D126" s="300"/>
      <c r="E126" s="300"/>
      <c r="F126" s="300"/>
      <c r="G126" s="46" t="s">
        <v>46</v>
      </c>
      <c r="H126" s="47">
        <v>0</v>
      </c>
    </row>
    <row r="127" spans="1:8" s="5" customFormat="1" ht="12.95" customHeight="1" x14ac:dyDescent="0.2"/>
    <row r="128" spans="1:8" s="5" customFormat="1" ht="12.95" customHeight="1" x14ac:dyDescent="0.2"/>
    <row r="129" s="5" customFormat="1" ht="12.95" customHeight="1" x14ac:dyDescent="0.2"/>
    <row r="130" s="5" customFormat="1" ht="12.95" customHeight="1" x14ac:dyDescent="0.2"/>
    <row r="131" s="5" customFormat="1" ht="12.95" customHeight="1" x14ac:dyDescent="0.2"/>
    <row r="132" s="5" customFormat="1" ht="12.95" customHeight="1" x14ac:dyDescent="0.2"/>
    <row r="133" s="5" customFormat="1" ht="12.95" customHeight="1" x14ac:dyDescent="0.2"/>
    <row r="134" s="5" customFormat="1" ht="12.95" customHeight="1" x14ac:dyDescent="0.2"/>
    <row r="135" s="5" customFormat="1" ht="12.95" customHeight="1" x14ac:dyDescent="0.2"/>
    <row r="136" s="5" customFormat="1" ht="12.95" customHeight="1" x14ac:dyDescent="0.2"/>
    <row r="137" s="5" customFormat="1" ht="12.95" customHeight="1" x14ac:dyDescent="0.2"/>
    <row r="138" s="5" customFormat="1" ht="12.95" customHeight="1" x14ac:dyDescent="0.2"/>
    <row r="139" s="5" customFormat="1" ht="12.95" customHeight="1" x14ac:dyDescent="0.2"/>
    <row r="140" s="5" customFormat="1" ht="12.95" customHeight="1" x14ac:dyDescent="0.2"/>
    <row r="141" s="5" customFormat="1" ht="12.95" customHeight="1" x14ac:dyDescent="0.2"/>
    <row r="142" s="5" customFormat="1" ht="12.95" customHeight="1" x14ac:dyDescent="0.2"/>
    <row r="143" s="5" customFormat="1" ht="12.95" customHeight="1" x14ac:dyDescent="0.2"/>
    <row r="144" s="5" customFormat="1" ht="12.95" customHeight="1" x14ac:dyDescent="0.2"/>
    <row r="145" s="5" customFormat="1" ht="12.95" customHeight="1" x14ac:dyDescent="0.2"/>
    <row r="146" s="5" customFormat="1" ht="12.95" customHeight="1" x14ac:dyDescent="0.2"/>
    <row r="147" s="5" customFormat="1" ht="12.95" customHeight="1" x14ac:dyDescent="0.2"/>
    <row r="148" s="5" customFormat="1" ht="12.95" customHeight="1" x14ac:dyDescent="0.2"/>
    <row r="149" s="5" customFormat="1" ht="12.95" customHeight="1" x14ac:dyDescent="0.2"/>
    <row r="150" s="5" customFormat="1" ht="12.95" customHeight="1" x14ac:dyDescent="0.2"/>
    <row r="151" s="5" customFormat="1" ht="12.95" customHeight="1" x14ac:dyDescent="0.2"/>
    <row r="152" s="5" customFormat="1" ht="12.95" customHeight="1" x14ac:dyDescent="0.2"/>
    <row r="153" s="5" customFormat="1" ht="12.95" customHeight="1" x14ac:dyDescent="0.2"/>
    <row r="154" s="5" customFormat="1" ht="12.95" customHeight="1" x14ac:dyDescent="0.2"/>
    <row r="155" s="5" customFormat="1" ht="12.95" customHeight="1" x14ac:dyDescent="0.2"/>
    <row r="156" s="5" customFormat="1" ht="12.95" customHeight="1" x14ac:dyDescent="0.2"/>
    <row r="157" s="5" customFormat="1" ht="12.95" customHeight="1" x14ac:dyDescent="0.2"/>
    <row r="158" s="5" customFormat="1" ht="12.95" customHeight="1" x14ac:dyDescent="0.2"/>
    <row r="159" s="5" customFormat="1" ht="12.95" customHeight="1" x14ac:dyDescent="0.2"/>
    <row r="160" s="5" customFormat="1" ht="12.95" customHeight="1" x14ac:dyDescent="0.2"/>
    <row r="161" s="5" customFormat="1" ht="12.95" customHeight="1" x14ac:dyDescent="0.2"/>
    <row r="162" s="5" customFormat="1" ht="12.95" customHeight="1" x14ac:dyDescent="0.2"/>
    <row r="163" s="5" customFormat="1" ht="12.95" customHeight="1" x14ac:dyDescent="0.2"/>
    <row r="164" s="5" customFormat="1" ht="12.95" customHeight="1" x14ac:dyDescent="0.2"/>
    <row r="165" s="5" customFormat="1" ht="12.95" customHeight="1" x14ac:dyDescent="0.2"/>
    <row r="166" s="5" customFormat="1" ht="12.95" customHeight="1" x14ac:dyDescent="0.2"/>
    <row r="167" s="5" customFormat="1" ht="12.95" customHeight="1" x14ac:dyDescent="0.2"/>
    <row r="168" s="5" customFormat="1" ht="12.95" customHeight="1" x14ac:dyDescent="0.2"/>
    <row r="169" s="5" customFormat="1" ht="12.95" customHeight="1" x14ac:dyDescent="0.2"/>
    <row r="170" s="5" customFormat="1" ht="12.95" customHeight="1" x14ac:dyDescent="0.2"/>
    <row r="171" s="5" customFormat="1" ht="12.95" customHeight="1" x14ac:dyDescent="0.2"/>
    <row r="172" s="5" customFormat="1" ht="12.95" customHeight="1" x14ac:dyDescent="0.2"/>
    <row r="173" s="5" customFormat="1" ht="12.95" customHeight="1" x14ac:dyDescent="0.2"/>
    <row r="174" s="5" customFormat="1" ht="12.95" customHeight="1" x14ac:dyDescent="0.2"/>
    <row r="175" s="5" customFormat="1" ht="12.95" customHeight="1" x14ac:dyDescent="0.2"/>
    <row r="176" s="5" customFormat="1" ht="12.95" customHeight="1" x14ac:dyDescent="0.2"/>
    <row r="177" s="5" customFormat="1" ht="12.95" customHeight="1" x14ac:dyDescent="0.2"/>
    <row r="178" s="5" customFormat="1" ht="12.95" customHeight="1" x14ac:dyDescent="0.2"/>
    <row r="179" s="5" customFormat="1" ht="12.95" customHeight="1" x14ac:dyDescent="0.2"/>
    <row r="180" s="5" customFormat="1" ht="12.95" customHeight="1" x14ac:dyDescent="0.2"/>
    <row r="181" s="5" customFormat="1" ht="12.95" customHeight="1" x14ac:dyDescent="0.2"/>
    <row r="182" s="5" customFormat="1" ht="12.95" customHeight="1" x14ac:dyDescent="0.2"/>
    <row r="183" s="5" customFormat="1" ht="12.95" customHeight="1" x14ac:dyDescent="0.2"/>
    <row r="184" s="5" customFormat="1" ht="12.95" customHeight="1" x14ac:dyDescent="0.2"/>
    <row r="185" s="5" customFormat="1" ht="12.95" customHeight="1" x14ac:dyDescent="0.2"/>
    <row r="186" s="5" customFormat="1" ht="12.95" customHeight="1" x14ac:dyDescent="0.2"/>
    <row r="187" s="5" customFormat="1" ht="12.95" customHeight="1" x14ac:dyDescent="0.2"/>
    <row r="188" s="5" customFormat="1" ht="12.95" customHeight="1" x14ac:dyDescent="0.2"/>
    <row r="189" s="5" customFormat="1" ht="12.95" customHeight="1" x14ac:dyDescent="0.2"/>
    <row r="190" s="5" customFormat="1" ht="12.95" customHeight="1" x14ac:dyDescent="0.2"/>
    <row r="191" s="5" customFormat="1" ht="12.95" customHeight="1" x14ac:dyDescent="0.2"/>
    <row r="192" s="5" customFormat="1" ht="12.95" customHeight="1" x14ac:dyDescent="0.2"/>
    <row r="193" s="5" customFormat="1" ht="12.95" customHeight="1" x14ac:dyDescent="0.2"/>
    <row r="194" s="5" customFormat="1" ht="12.95" customHeight="1" x14ac:dyDescent="0.2"/>
    <row r="195" s="5" customFormat="1" ht="12.95" customHeight="1" x14ac:dyDescent="0.2"/>
    <row r="196" s="5" customFormat="1" ht="12.95" customHeight="1" x14ac:dyDescent="0.2"/>
    <row r="197" s="5" customFormat="1" ht="12.95" customHeight="1" x14ac:dyDescent="0.2"/>
    <row r="198" s="5" customFormat="1" ht="12.95" customHeight="1" x14ac:dyDescent="0.2"/>
    <row r="199" s="5" customFormat="1" ht="12.95" customHeight="1" x14ac:dyDescent="0.2"/>
    <row r="200" s="5" customFormat="1" ht="12.95" customHeight="1" x14ac:dyDescent="0.2"/>
    <row r="201" s="5" customFormat="1" ht="12.95" customHeight="1" x14ac:dyDescent="0.2"/>
    <row r="202" s="5" customFormat="1" ht="12.95" customHeight="1" x14ac:dyDescent="0.2"/>
    <row r="203" s="5" customFormat="1" ht="12.95" customHeight="1" x14ac:dyDescent="0.2"/>
    <row r="204" s="5" customFormat="1" ht="12.95" customHeight="1" x14ac:dyDescent="0.2"/>
    <row r="205" s="5" customFormat="1" ht="12.95" customHeight="1" x14ac:dyDescent="0.2"/>
    <row r="206" s="5" customFormat="1" ht="12.95" customHeight="1" x14ac:dyDescent="0.2"/>
    <row r="207" s="5" customFormat="1" ht="12.95" customHeight="1" x14ac:dyDescent="0.2"/>
    <row r="208" s="5" customFormat="1" ht="12.95" customHeight="1" x14ac:dyDescent="0.2"/>
    <row r="209" s="5" customFormat="1" ht="12.95" customHeight="1" x14ac:dyDescent="0.2"/>
    <row r="210" s="5" customFormat="1" ht="12.95" customHeight="1" x14ac:dyDescent="0.2"/>
    <row r="211" s="5" customFormat="1" ht="12.95" customHeight="1" x14ac:dyDescent="0.2"/>
    <row r="212" s="5" customFormat="1" ht="12.95" customHeight="1" x14ac:dyDescent="0.2"/>
    <row r="213" s="5" customFormat="1" ht="12.95" customHeight="1" x14ac:dyDescent="0.2"/>
    <row r="214" s="5" customFormat="1" ht="12.95" customHeight="1" x14ac:dyDescent="0.2"/>
    <row r="215" s="5" customFormat="1" ht="12.95" customHeight="1" x14ac:dyDescent="0.2"/>
    <row r="216" s="5" customFormat="1" ht="12.95" customHeight="1" x14ac:dyDescent="0.2"/>
    <row r="217" s="5" customFormat="1" ht="12.95" customHeight="1" x14ac:dyDescent="0.2"/>
    <row r="218" s="5" customFormat="1" ht="12.95" customHeight="1" x14ac:dyDescent="0.2"/>
    <row r="219" s="5" customFormat="1" ht="12.95" customHeight="1" x14ac:dyDescent="0.2"/>
    <row r="220" s="5" customFormat="1" ht="12.95" customHeight="1" x14ac:dyDescent="0.2"/>
    <row r="221" s="5" customFormat="1" ht="12.95" customHeight="1" x14ac:dyDescent="0.2"/>
    <row r="222" s="5" customFormat="1" ht="12.95" customHeight="1" x14ac:dyDescent="0.2"/>
    <row r="223" s="5" customFormat="1" ht="12.95" customHeight="1" x14ac:dyDescent="0.2"/>
    <row r="224" s="5" customFormat="1" ht="12.95" customHeight="1" x14ac:dyDescent="0.2"/>
    <row r="225" s="5" customFormat="1" ht="12.95" customHeight="1" x14ac:dyDescent="0.2"/>
    <row r="226" s="5" customFormat="1" ht="12.95" customHeight="1" x14ac:dyDescent="0.2"/>
    <row r="227" s="5" customFormat="1" ht="12.95" customHeight="1" x14ac:dyDescent="0.2"/>
    <row r="228" s="5" customFormat="1" ht="12.95" customHeight="1" x14ac:dyDescent="0.2"/>
    <row r="229" s="5" customFormat="1" ht="12.95" customHeight="1" x14ac:dyDescent="0.2"/>
    <row r="230" s="5" customFormat="1" ht="12.95" customHeight="1" x14ac:dyDescent="0.2"/>
    <row r="231" s="5" customFormat="1" ht="12.95" customHeight="1" x14ac:dyDescent="0.2"/>
    <row r="232" s="5" customFormat="1" ht="12.95" customHeight="1" x14ac:dyDescent="0.2"/>
    <row r="233" s="5" customFormat="1" ht="12.95" customHeight="1" x14ac:dyDescent="0.2"/>
    <row r="234" s="5" customFormat="1" ht="12.95" customHeight="1" x14ac:dyDescent="0.2"/>
    <row r="235" s="5" customFormat="1" ht="12.95" customHeight="1" x14ac:dyDescent="0.2"/>
    <row r="236" s="5" customFormat="1" ht="12.95" customHeight="1" x14ac:dyDescent="0.2"/>
    <row r="237" s="5" customFormat="1" ht="12.95" customHeight="1" x14ac:dyDescent="0.2"/>
    <row r="238" s="5" customFormat="1" ht="12.95" customHeight="1" x14ac:dyDescent="0.2"/>
    <row r="239" s="5" customFormat="1" ht="12.95" customHeight="1" x14ac:dyDescent="0.2"/>
    <row r="240" s="5" customFormat="1" ht="12.95" customHeight="1" x14ac:dyDescent="0.2"/>
    <row r="241" s="5" customFormat="1" ht="12.95" customHeight="1" x14ac:dyDescent="0.2"/>
    <row r="242" s="5" customFormat="1" ht="12.95" customHeight="1" x14ac:dyDescent="0.2"/>
    <row r="243" s="5" customFormat="1" ht="12.95" customHeight="1" x14ac:dyDescent="0.2"/>
    <row r="244" s="5" customFormat="1" ht="12.95" customHeight="1" x14ac:dyDescent="0.2"/>
  </sheetData>
  <mergeCells count="37">
    <mergeCell ref="K6:O9"/>
    <mergeCell ref="A98:B99"/>
    <mergeCell ref="A106:B117"/>
    <mergeCell ref="A26:B27"/>
    <mergeCell ref="A28:B32"/>
    <mergeCell ref="A33:B39"/>
    <mergeCell ref="A40:B56"/>
    <mergeCell ref="A57:B63"/>
    <mergeCell ref="A7:B17"/>
    <mergeCell ref="A18:B25"/>
    <mergeCell ref="H26:H27"/>
    <mergeCell ref="C98:C99"/>
    <mergeCell ref="D98:D99"/>
    <mergeCell ref="E98:E99"/>
    <mergeCell ref="F98:F99"/>
    <mergeCell ref="G98:G99"/>
    <mergeCell ref="B122:F122"/>
    <mergeCell ref="B123:F123"/>
    <mergeCell ref="B124:F125"/>
    <mergeCell ref="B126:F126"/>
    <mergeCell ref="A118:H119"/>
    <mergeCell ref="A121:H121"/>
    <mergeCell ref="A1:H1"/>
    <mergeCell ref="B2:H2"/>
    <mergeCell ref="B3:H3"/>
    <mergeCell ref="A6:C6"/>
    <mergeCell ref="A4:H4"/>
    <mergeCell ref="H98:H99"/>
    <mergeCell ref="C26:C27"/>
    <mergeCell ref="D26:D27"/>
    <mergeCell ref="E26:E27"/>
    <mergeCell ref="F26:F27"/>
    <mergeCell ref="G26:G27"/>
    <mergeCell ref="A64:C64"/>
    <mergeCell ref="A66:B82"/>
    <mergeCell ref="A83:B90"/>
    <mergeCell ref="A91:B97"/>
  </mergeCells>
  <printOptions horizontalCentered="1"/>
  <pageMargins left="0" right="0" top="0.75" bottom="0.5" header="0.3" footer="0.3"/>
  <pageSetup scale="86" fitToHeight="2" orientation="portrait" r:id="rId1"/>
  <rowBreaks count="2" manualBreakCount="2">
    <brk id="63" max="7" man="1"/>
    <brk id="1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workbookViewId="0">
      <selection sqref="A1:E1"/>
    </sheetView>
  </sheetViews>
  <sheetFormatPr defaultRowHeight="15" x14ac:dyDescent="0.25"/>
  <cols>
    <col min="1" max="1" width="14" style="214" customWidth="1"/>
    <col min="2" max="2" width="19" style="214" customWidth="1"/>
    <col min="3" max="3" width="15.7109375" style="214" customWidth="1"/>
    <col min="4" max="4" width="17.85546875" style="214" customWidth="1"/>
    <col min="5" max="5" width="21.28515625" style="214" customWidth="1"/>
    <col min="6" max="16384" width="9.140625" style="214"/>
  </cols>
  <sheetData>
    <row r="1" spans="1:5" ht="15.75" x14ac:dyDescent="0.25">
      <c r="A1" s="337" t="s">
        <v>501</v>
      </c>
      <c r="B1" s="337"/>
      <c r="C1" s="337"/>
      <c r="D1" s="337"/>
      <c r="E1" s="337"/>
    </row>
    <row r="2" spans="1:5" ht="15.75" x14ac:dyDescent="0.25">
      <c r="A2" s="337" t="s">
        <v>503</v>
      </c>
      <c r="B2" s="337"/>
      <c r="C2" s="337"/>
      <c r="D2" s="337"/>
      <c r="E2" s="337"/>
    </row>
    <row r="3" spans="1:5" ht="15.75" x14ac:dyDescent="0.25">
      <c r="A3" s="337" t="s">
        <v>504</v>
      </c>
      <c r="B3" s="337"/>
      <c r="C3" s="337"/>
      <c r="D3" s="337"/>
      <c r="E3" s="337"/>
    </row>
    <row r="4" spans="1:5" ht="15.75" x14ac:dyDescent="0.25">
      <c r="A4" s="337" t="s">
        <v>502</v>
      </c>
      <c r="B4" s="337"/>
      <c r="C4" s="337"/>
      <c r="D4" s="337"/>
      <c r="E4" s="337"/>
    </row>
    <row r="5" spans="1:5" x14ac:dyDescent="0.25">
      <c r="A5" s="215"/>
      <c r="B5" s="215"/>
      <c r="C5" s="215"/>
      <c r="D5" s="215"/>
      <c r="E5" s="215"/>
    </row>
    <row r="6" spans="1:5" x14ac:dyDescent="0.25">
      <c r="A6" s="215"/>
      <c r="B6" s="215"/>
      <c r="C6" s="215"/>
      <c r="D6" s="215"/>
      <c r="E6" s="215"/>
    </row>
    <row r="7" spans="1:5" x14ac:dyDescent="0.25">
      <c r="A7" s="215"/>
      <c r="B7" s="215"/>
      <c r="C7" s="216" t="s">
        <v>505</v>
      </c>
      <c r="D7" s="216" t="s">
        <v>506</v>
      </c>
      <c r="E7" s="216"/>
    </row>
    <row r="8" spans="1:5" x14ac:dyDescent="0.25">
      <c r="A8" s="217" t="s">
        <v>507</v>
      </c>
      <c r="B8" s="218"/>
      <c r="C8" s="219" t="s">
        <v>508</v>
      </c>
      <c r="D8" s="219" t="s">
        <v>508</v>
      </c>
      <c r="E8" s="219" t="s">
        <v>243</v>
      </c>
    </row>
    <row r="9" spans="1:5" x14ac:dyDescent="0.25">
      <c r="A9" s="220"/>
      <c r="B9" s="215"/>
      <c r="C9" s="220"/>
      <c r="D9" s="220"/>
      <c r="E9" s="221"/>
    </row>
    <row r="10" spans="1:5" ht="15.75" thickBot="1" x14ac:dyDescent="0.3">
      <c r="A10" s="222" t="s">
        <v>509</v>
      </c>
      <c r="B10" s="223"/>
      <c r="C10" s="224">
        <v>0</v>
      </c>
      <c r="D10" s="224">
        <v>0</v>
      </c>
      <c r="E10" s="224">
        <v>0</v>
      </c>
    </row>
    <row r="11" spans="1:5" ht="15.75" thickTop="1" x14ac:dyDescent="0.25">
      <c r="A11" s="220"/>
      <c r="B11" s="215"/>
      <c r="C11" s="221"/>
      <c r="D11" s="221"/>
      <c r="E11" s="221"/>
    </row>
    <row r="12" spans="1:5" x14ac:dyDescent="0.25">
      <c r="A12" s="215"/>
      <c r="B12" s="225" t="s">
        <v>458</v>
      </c>
      <c r="C12" s="226">
        <v>0</v>
      </c>
      <c r="D12" s="227">
        <v>0</v>
      </c>
      <c r="E12" s="227">
        <f>SUM(C12:D12)</f>
        <v>0</v>
      </c>
    </row>
    <row r="13" spans="1:5" x14ac:dyDescent="0.25">
      <c r="A13" s="215"/>
      <c r="B13" s="215"/>
      <c r="C13" s="221"/>
      <c r="D13" s="221"/>
      <c r="E13" s="221"/>
    </row>
    <row r="14" spans="1:5" x14ac:dyDescent="0.25">
      <c r="A14" s="228" t="s">
        <v>510</v>
      </c>
      <c r="B14" s="220" t="s">
        <v>511</v>
      </c>
      <c r="C14" s="221">
        <v>0</v>
      </c>
      <c r="D14" s="221">
        <v>0</v>
      </c>
      <c r="E14" s="221">
        <f>SUM(C14:D14)</f>
        <v>0</v>
      </c>
    </row>
    <row r="15" spans="1:5" x14ac:dyDescent="0.25">
      <c r="A15" s="215"/>
      <c r="B15" s="220"/>
      <c r="C15" s="221"/>
      <c r="D15" s="221"/>
      <c r="E15" s="221"/>
    </row>
    <row r="16" spans="1:5" x14ac:dyDescent="0.25">
      <c r="A16" s="215"/>
      <c r="B16" s="220" t="s">
        <v>512</v>
      </c>
      <c r="C16" s="221">
        <v>0</v>
      </c>
      <c r="D16" s="221">
        <v>0</v>
      </c>
      <c r="E16" s="221">
        <f>SUM(C16:D16)</f>
        <v>0</v>
      </c>
    </row>
    <row r="17" spans="1:5" x14ac:dyDescent="0.25">
      <c r="A17" s="215"/>
      <c r="B17" s="220"/>
      <c r="C17" s="221"/>
      <c r="D17" s="221"/>
      <c r="E17" s="221"/>
    </row>
    <row r="18" spans="1:5" x14ac:dyDescent="0.25">
      <c r="A18" s="218"/>
      <c r="B18" s="217" t="s">
        <v>513</v>
      </c>
      <c r="C18" s="229">
        <v>0</v>
      </c>
      <c r="D18" s="229">
        <v>0</v>
      </c>
      <c r="E18" s="229">
        <f>SUM(C18:D18)</f>
        <v>0</v>
      </c>
    </row>
    <row r="19" spans="1:5" x14ac:dyDescent="0.25">
      <c r="A19" s="215"/>
      <c r="B19" s="220"/>
      <c r="C19" s="221"/>
      <c r="D19" s="221"/>
      <c r="E19" s="221"/>
    </row>
    <row r="20" spans="1:5" ht="15.75" thickBot="1" x14ac:dyDescent="0.3">
      <c r="A20" s="230" t="s">
        <v>426</v>
      </c>
      <c r="B20" s="231" t="s">
        <v>458</v>
      </c>
      <c r="C20" s="232">
        <f>SUM(C12:C19)</f>
        <v>0</v>
      </c>
      <c r="D20" s="232">
        <f>SUM(D12:D19)</f>
        <v>0</v>
      </c>
      <c r="E20" s="233">
        <f>SUM(E12:E19)</f>
        <v>0</v>
      </c>
    </row>
    <row r="21" spans="1:5" ht="15.75" thickTop="1" x14ac:dyDescent="0.25">
      <c r="A21" s="215"/>
      <c r="B21" s="215"/>
      <c r="C21" s="215"/>
      <c r="D21" s="215"/>
      <c r="E21" s="215"/>
    </row>
    <row r="22" spans="1:5" x14ac:dyDescent="0.25">
      <c r="A22" s="215"/>
      <c r="B22" s="215"/>
      <c r="C22" s="215"/>
      <c r="D22" s="215"/>
      <c r="E22" s="215"/>
    </row>
    <row r="23" spans="1:5" x14ac:dyDescent="0.25">
      <c r="A23" s="215"/>
      <c r="B23" s="215"/>
      <c r="C23" s="215"/>
      <c r="D23" s="215"/>
      <c r="E23" s="215"/>
    </row>
    <row r="24" spans="1:5" x14ac:dyDescent="0.25">
      <c r="A24" s="215"/>
      <c r="B24" s="215"/>
      <c r="C24" s="215"/>
      <c r="D24" s="215"/>
      <c r="E24" s="215"/>
    </row>
    <row r="25" spans="1:5" x14ac:dyDescent="0.25">
      <c r="A25" s="215"/>
      <c r="B25" s="215"/>
      <c r="C25" s="215"/>
      <c r="D25" s="215"/>
      <c r="E25" s="215"/>
    </row>
    <row r="26" spans="1:5" x14ac:dyDescent="0.25">
      <c r="A26" s="215"/>
      <c r="B26" s="215"/>
      <c r="C26" s="215"/>
      <c r="D26" s="215"/>
      <c r="E26" s="215"/>
    </row>
    <row r="27" spans="1:5" x14ac:dyDescent="0.25">
      <c r="A27" s="215"/>
      <c r="B27" s="215"/>
      <c r="C27" s="215"/>
      <c r="D27" s="215"/>
      <c r="E27" s="215"/>
    </row>
    <row r="28" spans="1:5" x14ac:dyDescent="0.25">
      <c r="A28" s="215"/>
      <c r="B28" s="215"/>
      <c r="C28" s="215"/>
      <c r="D28" s="215"/>
      <c r="E28" s="215"/>
    </row>
    <row r="29" spans="1:5" x14ac:dyDescent="0.25">
      <c r="A29" s="215"/>
      <c r="B29" s="215"/>
      <c r="C29" s="215"/>
      <c r="D29" s="215"/>
      <c r="E29" s="215"/>
    </row>
    <row r="30" spans="1:5" x14ac:dyDescent="0.25">
      <c r="A30" s="215"/>
      <c r="B30" s="215"/>
      <c r="C30" s="215"/>
      <c r="D30" s="215"/>
      <c r="E30" s="215"/>
    </row>
    <row r="31" spans="1:5" x14ac:dyDescent="0.25">
      <c r="A31" s="215"/>
      <c r="B31" s="215"/>
      <c r="C31" s="215"/>
      <c r="D31" s="215"/>
      <c r="E31" s="215"/>
    </row>
    <row r="32" spans="1:5" x14ac:dyDescent="0.25">
      <c r="A32" s="215"/>
      <c r="B32" s="215"/>
      <c r="C32" s="215"/>
      <c r="D32" s="215"/>
      <c r="E32" s="215"/>
    </row>
    <row r="33" spans="1:5" x14ac:dyDescent="0.25">
      <c r="A33" s="215"/>
      <c r="B33" s="215"/>
      <c r="C33" s="215"/>
      <c r="D33" s="215"/>
      <c r="E33" s="215"/>
    </row>
    <row r="34" spans="1:5" x14ac:dyDescent="0.25">
      <c r="A34" s="218"/>
      <c r="B34" s="218"/>
      <c r="C34" s="218"/>
      <c r="D34" s="218"/>
      <c r="E34" s="218"/>
    </row>
    <row r="35" spans="1:5" x14ac:dyDescent="0.25">
      <c r="A35" s="234" t="s">
        <v>514</v>
      </c>
      <c r="B35" s="234"/>
      <c r="C35" s="234"/>
      <c r="D35" s="234"/>
      <c r="E35" s="235" t="s">
        <v>515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showGridLines="0" workbookViewId="0">
      <selection sqref="A1:K1"/>
    </sheetView>
  </sheetViews>
  <sheetFormatPr defaultColWidth="8.85546875" defaultRowHeight="12.75" x14ac:dyDescent="0.2"/>
  <cols>
    <col min="1" max="1" width="5.28515625" style="160" customWidth="1"/>
    <col min="2" max="2" width="4.7109375" style="160" customWidth="1"/>
    <col min="3" max="3" width="8.85546875" style="160"/>
    <col min="4" max="4" width="10" style="160" customWidth="1"/>
    <col min="5" max="8" width="8.85546875" style="160"/>
    <col min="9" max="9" width="5.7109375" style="160" customWidth="1"/>
    <col min="10" max="10" width="14.140625" style="160" customWidth="1"/>
    <col min="11" max="11" width="11.5703125" style="160" customWidth="1"/>
    <col min="12" max="12" width="15.42578125" style="160" customWidth="1"/>
    <col min="13" max="13" width="11.7109375" style="160" bestFit="1" customWidth="1"/>
    <col min="14" max="16384" width="8.85546875" style="160"/>
  </cols>
  <sheetData>
    <row r="1" spans="1:18" ht="15.75" x14ac:dyDescent="0.25">
      <c r="A1" s="294" t="s">
        <v>142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8" ht="15.75" x14ac:dyDescent="0.25">
      <c r="A2" s="294" t="s">
        <v>143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8" ht="15" x14ac:dyDescent="0.25">
      <c r="A3" s="342" t="s">
        <v>144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5" spans="1:18" x14ac:dyDescent="0.2">
      <c r="A5" s="343"/>
      <c r="B5" s="344"/>
      <c r="C5" s="344"/>
      <c r="N5" s="307" t="s">
        <v>528</v>
      </c>
      <c r="O5" s="308"/>
      <c r="P5" s="308"/>
      <c r="Q5" s="308"/>
      <c r="R5" s="309"/>
    </row>
    <row r="6" spans="1:18" s="5" customFormat="1" x14ac:dyDescent="0.2">
      <c r="A6" s="338" t="s">
        <v>145</v>
      </c>
      <c r="B6" s="338"/>
      <c r="C6" s="338"/>
      <c r="D6" s="345"/>
      <c r="E6" s="345"/>
      <c r="F6" s="345"/>
      <c r="G6" s="346"/>
      <c r="H6" s="187" t="s">
        <v>146</v>
      </c>
      <c r="I6" s="188" t="s">
        <v>147</v>
      </c>
      <c r="J6" s="341" t="s">
        <v>497</v>
      </c>
      <c r="K6" s="341"/>
      <c r="N6" s="310"/>
      <c r="O6" s="311"/>
      <c r="P6" s="311"/>
      <c r="Q6" s="311"/>
      <c r="R6" s="312"/>
    </row>
    <row r="7" spans="1:18" s="5" customFormat="1" x14ac:dyDescent="0.2">
      <c r="A7" s="338" t="s">
        <v>148</v>
      </c>
      <c r="B7" s="338"/>
      <c r="C7" s="338"/>
      <c r="D7" s="339"/>
      <c r="E7" s="339"/>
      <c r="F7" s="339"/>
      <c r="G7" s="340"/>
      <c r="H7" s="189" t="s">
        <v>149</v>
      </c>
      <c r="I7" s="188" t="s">
        <v>150</v>
      </c>
      <c r="J7" s="341" t="s">
        <v>496</v>
      </c>
      <c r="K7" s="341"/>
      <c r="N7" s="310"/>
      <c r="O7" s="311"/>
      <c r="P7" s="311"/>
      <c r="Q7" s="311"/>
      <c r="R7" s="312"/>
    </row>
    <row r="8" spans="1:18" s="5" customFormat="1" ht="12" x14ac:dyDescent="0.2">
      <c r="N8" s="313"/>
      <c r="O8" s="314"/>
      <c r="P8" s="314"/>
      <c r="Q8" s="314"/>
      <c r="R8" s="315"/>
    </row>
    <row r="9" spans="1:18" s="5" customFormat="1" ht="12" x14ac:dyDescent="0.2">
      <c r="A9" s="190" t="s">
        <v>151</v>
      </c>
      <c r="B9" s="191" t="s">
        <v>152</v>
      </c>
      <c r="C9" s="191"/>
      <c r="J9" s="192"/>
    </row>
    <row r="10" spans="1:18" s="5" customFormat="1" ht="12" x14ac:dyDescent="0.2">
      <c r="B10" s="188"/>
    </row>
    <row r="11" spans="1:18" s="5" customFormat="1" ht="12" x14ac:dyDescent="0.2">
      <c r="B11" s="188"/>
      <c r="C11" s="5" t="s">
        <v>153</v>
      </c>
      <c r="E11" s="191"/>
      <c r="I11" s="193"/>
      <c r="J11" s="194"/>
      <c r="K11" s="195" t="s">
        <v>154</v>
      </c>
    </row>
    <row r="12" spans="1:18" s="5" customFormat="1" ht="12" x14ac:dyDescent="0.2">
      <c r="B12" s="188"/>
      <c r="C12" s="5" t="s">
        <v>155</v>
      </c>
      <c r="I12" s="196"/>
      <c r="J12" s="197">
        <v>0.08</v>
      </c>
      <c r="K12" s="195" t="s">
        <v>156</v>
      </c>
    </row>
    <row r="13" spans="1:18" s="5" customFormat="1" ht="12" x14ac:dyDescent="0.2">
      <c r="B13" s="188"/>
      <c r="C13" s="5" t="s">
        <v>157</v>
      </c>
      <c r="F13" s="198">
        <v>2021</v>
      </c>
      <c r="I13" s="199"/>
      <c r="J13" s="200">
        <f>J11*0.08</f>
        <v>0</v>
      </c>
      <c r="K13" s="195" t="s">
        <v>158</v>
      </c>
    </row>
    <row r="14" spans="1:18" s="5" customFormat="1" ht="12" x14ac:dyDescent="0.2">
      <c r="B14" s="188"/>
    </row>
    <row r="15" spans="1:18" s="5" customFormat="1" ht="12" x14ac:dyDescent="0.2">
      <c r="A15" s="190" t="s">
        <v>159</v>
      </c>
      <c r="B15" s="191" t="s">
        <v>160</v>
      </c>
      <c r="C15" s="191"/>
    </row>
    <row r="16" spans="1:18" s="5" customFormat="1" ht="12" x14ac:dyDescent="0.2">
      <c r="B16" s="188"/>
    </row>
    <row r="17" spans="2:12" s="5" customFormat="1" ht="12" x14ac:dyDescent="0.2">
      <c r="B17" s="188"/>
      <c r="C17" s="5" t="s">
        <v>161</v>
      </c>
    </row>
    <row r="18" spans="2:12" s="5" customFormat="1" ht="12" x14ac:dyDescent="0.2">
      <c r="B18" s="188"/>
      <c r="C18" s="5" t="s">
        <v>162</v>
      </c>
    </row>
    <row r="19" spans="2:12" s="5" customFormat="1" ht="12" x14ac:dyDescent="0.2">
      <c r="B19" s="188"/>
    </row>
    <row r="20" spans="2:12" s="5" customFormat="1" ht="12" x14ac:dyDescent="0.2">
      <c r="B20" s="188"/>
      <c r="C20" s="238">
        <v>2021</v>
      </c>
      <c r="I20" s="193"/>
      <c r="J20" s="201"/>
    </row>
    <row r="21" spans="2:12" s="5" customFormat="1" ht="12" x14ac:dyDescent="0.2">
      <c r="B21" s="188"/>
      <c r="C21" s="212">
        <f>C20-1</f>
        <v>2020</v>
      </c>
      <c r="I21" s="193"/>
      <c r="J21" s="201"/>
    </row>
    <row r="22" spans="2:12" s="5" customFormat="1" ht="12" x14ac:dyDescent="0.2">
      <c r="B22" s="188"/>
      <c r="C22" s="212">
        <f t="shared" ref="C22:C27" si="0">C21-1</f>
        <v>2019</v>
      </c>
      <c r="I22" s="193"/>
      <c r="J22" s="201"/>
    </row>
    <row r="23" spans="2:12" s="5" customFormat="1" ht="12" x14ac:dyDescent="0.2">
      <c r="B23" s="188"/>
      <c r="C23" s="212">
        <f t="shared" si="0"/>
        <v>2018</v>
      </c>
      <c r="I23" s="193"/>
      <c r="J23" s="201"/>
    </row>
    <row r="24" spans="2:12" s="5" customFormat="1" ht="12" x14ac:dyDescent="0.2">
      <c r="B24" s="188"/>
      <c r="C24" s="212">
        <f t="shared" si="0"/>
        <v>2017</v>
      </c>
      <c r="I24" s="193"/>
      <c r="J24" s="201"/>
      <c r="L24" s="203"/>
    </row>
    <row r="25" spans="2:12" s="5" customFormat="1" ht="12" x14ac:dyDescent="0.2">
      <c r="B25" s="188"/>
      <c r="C25" s="212">
        <f t="shared" si="0"/>
        <v>2016</v>
      </c>
      <c r="I25" s="193"/>
      <c r="J25" s="201"/>
      <c r="L25" s="203"/>
    </row>
    <row r="26" spans="2:12" s="5" customFormat="1" ht="12" x14ac:dyDescent="0.2">
      <c r="B26" s="188"/>
      <c r="C26" s="212">
        <f t="shared" si="0"/>
        <v>2015</v>
      </c>
      <c r="I26" s="193"/>
      <c r="J26" s="201"/>
      <c r="L26" s="203"/>
    </row>
    <row r="27" spans="2:12" s="5" customFormat="1" ht="12" x14ac:dyDescent="0.2">
      <c r="B27" s="188"/>
      <c r="C27" s="212">
        <f t="shared" si="0"/>
        <v>2014</v>
      </c>
      <c r="I27" s="193"/>
      <c r="J27" s="201"/>
      <c r="L27" s="203"/>
    </row>
    <row r="28" spans="2:12" s="5" customFormat="1" ht="12" x14ac:dyDescent="0.2">
      <c r="B28" s="188"/>
      <c r="C28" s="213" t="s">
        <v>459</v>
      </c>
      <c r="I28" s="193"/>
      <c r="J28" s="201"/>
      <c r="L28" s="203"/>
    </row>
    <row r="29" spans="2:12" s="5" customFormat="1" ht="12" x14ac:dyDescent="0.2">
      <c r="B29" s="188"/>
      <c r="C29" s="202"/>
      <c r="I29" s="193"/>
      <c r="J29" s="201"/>
    </row>
    <row r="30" spans="2:12" s="5" customFormat="1" ht="12" x14ac:dyDescent="0.2">
      <c r="B30" s="188"/>
      <c r="J30" s="205"/>
    </row>
    <row r="31" spans="2:12" s="5" customFormat="1" ht="12" x14ac:dyDescent="0.2">
      <c r="B31" s="188"/>
      <c r="C31" s="5" t="s">
        <v>163</v>
      </c>
      <c r="H31" s="188"/>
      <c r="I31" s="4"/>
      <c r="J31" s="201">
        <f>SUM(J20:J29)</f>
        <v>0</v>
      </c>
      <c r="K31" s="195" t="s">
        <v>164</v>
      </c>
    </row>
    <row r="32" spans="2:12" s="5" customFormat="1" ht="12" x14ac:dyDescent="0.2">
      <c r="B32" s="188"/>
      <c r="C32" s="5" t="s">
        <v>165</v>
      </c>
      <c r="I32" s="193"/>
      <c r="J32" s="206">
        <v>0</v>
      </c>
      <c r="K32" s="195" t="s">
        <v>166</v>
      </c>
    </row>
    <row r="33" spans="1:11" s="5" customFormat="1" ht="12.75" customHeight="1" x14ac:dyDescent="0.2">
      <c r="B33" s="188"/>
      <c r="C33" s="204" t="s">
        <v>167</v>
      </c>
      <c r="E33" s="207" t="s">
        <v>168</v>
      </c>
      <c r="F33" s="207"/>
      <c r="G33" s="207"/>
      <c r="H33" s="207"/>
      <c r="I33" s="193"/>
      <c r="J33" s="206">
        <v>0</v>
      </c>
      <c r="K33" s="195" t="s">
        <v>169</v>
      </c>
    </row>
    <row r="34" spans="1:11" s="5" customFormat="1" ht="12" x14ac:dyDescent="0.2">
      <c r="B34" s="188"/>
      <c r="D34" s="192"/>
      <c r="E34" s="207" t="s">
        <v>170</v>
      </c>
      <c r="F34" s="207"/>
      <c r="G34" s="207"/>
      <c r="H34" s="207"/>
      <c r="J34" s="206">
        <v>0</v>
      </c>
      <c r="K34" s="195" t="s">
        <v>169</v>
      </c>
    </row>
    <row r="35" spans="1:11" s="5" customFormat="1" ht="12" x14ac:dyDescent="0.2">
      <c r="B35" s="188"/>
      <c r="C35" s="191" t="s">
        <v>171</v>
      </c>
      <c r="I35" s="193"/>
      <c r="J35" s="208"/>
    </row>
    <row r="36" spans="1:11" s="5" customFormat="1" ht="12" x14ac:dyDescent="0.2">
      <c r="B36" s="188"/>
      <c r="C36" s="191" t="s">
        <v>172</v>
      </c>
      <c r="J36" s="201">
        <f>J31-SUM(J32:J34)</f>
        <v>0</v>
      </c>
      <c r="K36" s="195" t="s">
        <v>173</v>
      </c>
    </row>
    <row r="37" spans="1:11" s="5" customFormat="1" ht="12" x14ac:dyDescent="0.2">
      <c r="B37" s="188"/>
      <c r="J37" s="205"/>
    </row>
    <row r="38" spans="1:11" s="5" customFormat="1" ht="12" x14ac:dyDescent="0.2">
      <c r="A38" s="190" t="s">
        <v>174</v>
      </c>
      <c r="B38" s="209" t="s">
        <v>175</v>
      </c>
      <c r="J38" s="205"/>
    </row>
    <row r="39" spans="1:11" s="5" customFormat="1" ht="12" x14ac:dyDescent="0.2">
      <c r="B39" s="188"/>
      <c r="J39" s="205"/>
    </row>
    <row r="40" spans="1:11" s="5" customFormat="1" ht="12" x14ac:dyDescent="0.2">
      <c r="B40" s="188"/>
      <c r="C40" s="5" t="s">
        <v>176</v>
      </c>
      <c r="J40" s="201"/>
      <c r="K40" s="195" t="s">
        <v>177</v>
      </c>
    </row>
    <row r="41" spans="1:11" s="5" customFormat="1" ht="12" x14ac:dyDescent="0.2">
      <c r="B41" s="188"/>
      <c r="C41" s="5" t="s">
        <v>178</v>
      </c>
      <c r="E41" s="207" t="s">
        <v>168</v>
      </c>
      <c r="F41" s="207"/>
      <c r="G41" s="207"/>
      <c r="H41" s="207"/>
      <c r="J41" s="206"/>
      <c r="K41" s="195" t="s">
        <v>179</v>
      </c>
    </row>
    <row r="42" spans="1:11" s="5" customFormat="1" ht="12" x14ac:dyDescent="0.2">
      <c r="B42" s="188"/>
      <c r="E42" s="207" t="s">
        <v>170</v>
      </c>
      <c r="F42" s="207"/>
      <c r="G42" s="207"/>
      <c r="H42" s="207"/>
      <c r="J42" s="206"/>
      <c r="K42" s="195" t="s">
        <v>179</v>
      </c>
    </row>
    <row r="43" spans="1:11" s="5" customFormat="1" ht="12" x14ac:dyDescent="0.2">
      <c r="B43" s="188"/>
      <c r="E43" s="207"/>
      <c r="F43" s="207"/>
      <c r="G43" s="207"/>
      <c r="H43" s="207"/>
      <c r="J43" s="206"/>
      <c r="K43" s="195" t="s">
        <v>179</v>
      </c>
    </row>
    <row r="44" spans="1:11" s="5" customFormat="1" ht="12" x14ac:dyDescent="0.2">
      <c r="B44" s="188"/>
      <c r="C44" s="5" t="s">
        <v>180</v>
      </c>
      <c r="J44" s="206">
        <f>SUM(J40:J43)</f>
        <v>0</v>
      </c>
      <c r="K44" s="195" t="s">
        <v>181</v>
      </c>
    </row>
    <row r="45" spans="1:11" s="5" customFormat="1" ht="12" x14ac:dyDescent="0.2">
      <c r="B45" s="188"/>
      <c r="J45" s="205"/>
    </row>
    <row r="46" spans="1:11" s="5" customFormat="1" ht="12" x14ac:dyDescent="0.2">
      <c r="A46" s="190" t="s">
        <v>182</v>
      </c>
      <c r="B46" s="209" t="s">
        <v>183</v>
      </c>
      <c r="J46" s="205"/>
    </row>
    <row r="47" spans="1:11" s="5" customFormat="1" ht="12" x14ac:dyDescent="0.2">
      <c r="B47" s="188"/>
      <c r="J47" s="205"/>
    </row>
    <row r="48" spans="1:11" s="5" customFormat="1" thickBot="1" x14ac:dyDescent="0.25">
      <c r="B48" s="188"/>
      <c r="C48" s="5" t="s">
        <v>184</v>
      </c>
      <c r="J48" s="210">
        <f>+J13+J36-J44</f>
        <v>0</v>
      </c>
      <c r="K48" s="195" t="s">
        <v>185</v>
      </c>
    </row>
    <row r="49" spans="1:11" s="5" customFormat="1" thickTop="1" x14ac:dyDescent="0.2">
      <c r="B49" s="188"/>
      <c r="I49" s="192"/>
      <c r="J49" s="211"/>
    </row>
    <row r="50" spans="1:11" s="5" customFormat="1" ht="12" x14ac:dyDescent="0.2">
      <c r="A50" s="190" t="s">
        <v>186</v>
      </c>
      <c r="B50" s="209" t="s">
        <v>187</v>
      </c>
      <c r="I50" s="192"/>
      <c r="J50" s="211"/>
    </row>
    <row r="51" spans="1:11" s="5" customFormat="1" ht="12" x14ac:dyDescent="0.2">
      <c r="B51" s="188"/>
      <c r="I51" s="192"/>
      <c r="J51" s="211"/>
    </row>
    <row r="52" spans="1:11" s="5" customFormat="1" ht="12" x14ac:dyDescent="0.2">
      <c r="B52" s="188"/>
      <c r="C52" s="5" t="s">
        <v>188</v>
      </c>
      <c r="J52" s="206"/>
      <c r="K52" s="195" t="s">
        <v>189</v>
      </c>
    </row>
    <row r="53" spans="1:11" s="5" customFormat="1" ht="12" x14ac:dyDescent="0.2">
      <c r="B53" s="188"/>
      <c r="I53" s="192"/>
      <c r="J53" s="211"/>
    </row>
    <row r="54" spans="1:11" s="5" customFormat="1" ht="12" x14ac:dyDescent="0.2">
      <c r="A54" s="190" t="s">
        <v>190</v>
      </c>
      <c r="B54" s="209" t="s">
        <v>191</v>
      </c>
      <c r="I54" s="192"/>
      <c r="J54" s="211"/>
    </row>
    <row r="55" spans="1:11" s="5" customFormat="1" ht="12" x14ac:dyDescent="0.2">
      <c r="B55" s="188"/>
      <c r="I55" s="192"/>
      <c r="J55" s="211"/>
    </row>
    <row r="56" spans="1:11" s="5" customFormat="1" ht="12" x14ac:dyDescent="0.2">
      <c r="B56" s="188"/>
      <c r="C56" s="5" t="s">
        <v>192</v>
      </c>
      <c r="I56" s="192"/>
      <c r="J56" s="211"/>
    </row>
    <row r="57" spans="1:11" s="5" customFormat="1" ht="12" x14ac:dyDescent="0.2">
      <c r="B57" s="188"/>
      <c r="C57" s="5" t="s">
        <v>193</v>
      </c>
      <c r="I57" s="192"/>
      <c r="J57" s="211"/>
    </row>
    <row r="58" spans="1:11" s="5" customFormat="1" ht="12" x14ac:dyDescent="0.2">
      <c r="B58" s="188"/>
      <c r="C58" s="5" t="s">
        <v>194</v>
      </c>
      <c r="J58" s="201">
        <f>IF(J48&gt;J52,0,J52-J48)</f>
        <v>0</v>
      </c>
      <c r="K58" s="195" t="s">
        <v>195</v>
      </c>
    </row>
    <row r="59" spans="1:11" s="5" customFormat="1" ht="12" x14ac:dyDescent="0.2">
      <c r="B59" s="188"/>
    </row>
    <row r="60" spans="1:11" s="5" customFormat="1" ht="12" x14ac:dyDescent="0.2">
      <c r="A60" s="188" t="s">
        <v>196</v>
      </c>
      <c r="B60" s="192" t="s">
        <v>197</v>
      </c>
    </row>
    <row r="61" spans="1:11" s="5" customFormat="1" ht="12" x14ac:dyDescent="0.2">
      <c r="A61" s="188" t="s">
        <v>198</v>
      </c>
      <c r="B61" s="192" t="s">
        <v>199</v>
      </c>
    </row>
    <row r="62" spans="1:11" s="5" customFormat="1" ht="12" x14ac:dyDescent="0.2">
      <c r="B62" s="188"/>
    </row>
    <row r="63" spans="1:11" s="5" customFormat="1" ht="12" x14ac:dyDescent="0.2">
      <c r="B63" s="188"/>
    </row>
    <row r="64" spans="1:11" s="5" customFormat="1" ht="12" x14ac:dyDescent="0.2">
      <c r="B64" s="188"/>
    </row>
  </sheetData>
  <mergeCells count="11">
    <mergeCell ref="N5:R8"/>
    <mergeCell ref="A7:C7"/>
    <mergeCell ref="D7:G7"/>
    <mergeCell ref="J7:K7"/>
    <mergeCell ref="A1:K1"/>
    <mergeCell ref="A2:K2"/>
    <mergeCell ref="A3:K3"/>
    <mergeCell ref="A5:C5"/>
    <mergeCell ref="A6:C6"/>
    <mergeCell ref="D6:G6"/>
    <mergeCell ref="J6:K6"/>
  </mergeCells>
  <printOptions horizontalCentered="1" verticalCentered="1"/>
  <pageMargins left="0" right="0" top="0" bottom="0" header="0.3" footer="0.3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showGridLines="0" workbookViewId="0"/>
  </sheetViews>
  <sheetFormatPr defaultColWidth="8.85546875" defaultRowHeight="12.75" x14ac:dyDescent="0.2"/>
  <cols>
    <col min="1" max="1" width="1.28515625" style="77" customWidth="1"/>
    <col min="2" max="2" width="6.140625" style="77" customWidth="1"/>
    <col min="3" max="3" width="2.28515625" style="77" customWidth="1"/>
    <col min="4" max="4" width="3.85546875" style="126" customWidth="1"/>
    <col min="5" max="5" width="20.140625" style="77" customWidth="1"/>
    <col min="6" max="6" width="8.85546875" style="77"/>
    <col min="7" max="7" width="17.7109375" style="77" customWidth="1"/>
    <col min="8" max="8" width="7.7109375" style="77" customWidth="1"/>
    <col min="9" max="9" width="8.85546875" style="77"/>
    <col min="10" max="10" width="15.42578125" style="77" customWidth="1"/>
    <col min="11" max="11" width="11.28515625" style="77" bestFit="1" customWidth="1"/>
    <col min="12" max="16384" width="8.85546875" style="77"/>
  </cols>
  <sheetData>
    <row r="2" spans="2:10" x14ac:dyDescent="0.2">
      <c r="B2" s="410" t="s">
        <v>200</v>
      </c>
      <c r="C2" s="411"/>
      <c r="D2" s="411"/>
      <c r="E2" s="411"/>
      <c r="F2" s="411"/>
      <c r="G2" s="411"/>
      <c r="H2" s="411"/>
      <c r="I2" s="411"/>
      <c r="J2" s="412"/>
    </row>
    <row r="3" spans="2:10" x14ac:dyDescent="0.2">
      <c r="B3" s="413" t="s">
        <v>201</v>
      </c>
      <c r="C3" s="414"/>
      <c r="D3" s="414"/>
      <c r="E3" s="414"/>
      <c r="F3" s="414"/>
      <c r="G3" s="414"/>
      <c r="H3" s="414"/>
      <c r="I3" s="414"/>
      <c r="J3" s="415"/>
    </row>
    <row r="4" spans="2:10" x14ac:dyDescent="0.2">
      <c r="B4" s="413" t="s">
        <v>202</v>
      </c>
      <c r="C4" s="414"/>
      <c r="D4" s="414"/>
      <c r="E4" s="414"/>
      <c r="F4" s="414"/>
      <c r="G4" s="414"/>
      <c r="H4" s="414"/>
      <c r="I4" s="414"/>
      <c r="J4" s="415"/>
    </row>
    <row r="5" spans="2:10" x14ac:dyDescent="0.2">
      <c r="B5" s="416" t="s">
        <v>203</v>
      </c>
      <c r="C5" s="417"/>
      <c r="D5" s="417"/>
      <c r="E5" s="417"/>
      <c r="F5" s="417"/>
      <c r="G5" s="417"/>
      <c r="H5" s="417"/>
      <c r="I5" s="417"/>
      <c r="J5" s="418"/>
    </row>
    <row r="6" spans="2:10" x14ac:dyDescent="0.2">
      <c r="B6" s="416" t="s">
        <v>204</v>
      </c>
      <c r="C6" s="417"/>
      <c r="D6" s="417"/>
      <c r="E6" s="417"/>
      <c r="F6" s="417"/>
      <c r="G6" s="417"/>
      <c r="H6" s="417"/>
      <c r="I6" s="417"/>
      <c r="J6" s="418"/>
    </row>
    <row r="7" spans="2:10" ht="12.75" customHeight="1" x14ac:dyDescent="0.2">
      <c r="B7" s="407" t="s">
        <v>460</v>
      </c>
      <c r="C7" s="408"/>
      <c r="D7" s="408"/>
      <c r="E7" s="409"/>
      <c r="F7" s="407" t="s">
        <v>205</v>
      </c>
      <c r="G7" s="408"/>
      <c r="H7" s="407" t="s">
        <v>461</v>
      </c>
      <c r="I7" s="408"/>
      <c r="J7" s="409"/>
    </row>
    <row r="8" spans="2:10" x14ac:dyDescent="0.2">
      <c r="B8" s="391" t="s">
        <v>500</v>
      </c>
      <c r="C8" s="392"/>
      <c r="D8" s="392"/>
      <c r="E8" s="393"/>
      <c r="F8" s="397" t="s">
        <v>458</v>
      </c>
      <c r="G8" s="398"/>
      <c r="H8" s="391" t="s">
        <v>499</v>
      </c>
      <c r="I8" s="392"/>
      <c r="J8" s="393"/>
    </row>
    <row r="9" spans="2:10" ht="0.75" customHeight="1" x14ac:dyDescent="0.2">
      <c r="B9" s="394"/>
      <c r="C9" s="395"/>
      <c r="D9" s="395"/>
      <c r="E9" s="396"/>
      <c r="F9" s="399"/>
      <c r="G9" s="400"/>
      <c r="H9" s="394"/>
      <c r="I9" s="395"/>
      <c r="J9" s="396"/>
    </row>
    <row r="10" spans="2:10" x14ac:dyDescent="0.2">
      <c r="B10" s="401"/>
      <c r="C10" s="402"/>
      <c r="D10" s="402"/>
      <c r="E10" s="402"/>
      <c r="F10" s="402"/>
      <c r="G10" s="402"/>
      <c r="H10" s="353"/>
      <c r="I10" s="353"/>
      <c r="J10" s="354"/>
    </row>
    <row r="11" spans="2:10" x14ac:dyDescent="0.2">
      <c r="B11" s="386" t="s">
        <v>206</v>
      </c>
      <c r="C11" s="78"/>
      <c r="D11" s="79" t="s">
        <v>132</v>
      </c>
      <c r="E11" s="378" t="s">
        <v>442</v>
      </c>
      <c r="F11" s="378"/>
      <c r="G11" s="379"/>
      <c r="H11" s="355"/>
      <c r="I11" s="356"/>
      <c r="J11" s="80"/>
    </row>
    <row r="12" spans="2:10" x14ac:dyDescent="0.2">
      <c r="B12" s="387"/>
      <c r="C12" s="78"/>
      <c r="D12" s="81" t="s">
        <v>134</v>
      </c>
      <c r="E12" s="403" t="s">
        <v>207</v>
      </c>
      <c r="F12" s="404"/>
      <c r="G12" s="405"/>
      <c r="H12" s="355"/>
      <c r="I12" s="356"/>
      <c r="J12" s="82"/>
    </row>
    <row r="13" spans="2:10" x14ac:dyDescent="0.2">
      <c r="B13" s="387"/>
      <c r="C13" s="83"/>
      <c r="D13" s="84" t="s">
        <v>136</v>
      </c>
      <c r="E13" s="382" t="s">
        <v>443</v>
      </c>
      <c r="F13" s="382"/>
      <c r="G13" s="383"/>
      <c r="H13" s="355"/>
      <c r="I13" s="356"/>
      <c r="J13" s="85"/>
    </row>
    <row r="14" spans="2:10" x14ac:dyDescent="0.2">
      <c r="B14" s="388"/>
      <c r="C14" s="86"/>
      <c r="D14" s="87"/>
      <c r="E14" s="88"/>
      <c r="F14" s="88"/>
      <c r="G14" s="88"/>
      <c r="H14" s="406"/>
      <c r="I14" s="406"/>
      <c r="J14" s="89">
        <f>SUM(H11:I13)</f>
        <v>0</v>
      </c>
    </row>
    <row r="15" spans="2:10" x14ac:dyDescent="0.2">
      <c r="B15" s="386" t="s">
        <v>208</v>
      </c>
      <c r="C15" s="90"/>
      <c r="D15" s="91" t="s">
        <v>138</v>
      </c>
      <c r="E15" s="389" t="s">
        <v>209</v>
      </c>
      <c r="F15" s="389"/>
      <c r="G15" s="390"/>
      <c r="H15" s="355"/>
      <c r="I15" s="356"/>
      <c r="J15" s="80"/>
    </row>
    <row r="16" spans="2:10" x14ac:dyDescent="0.2">
      <c r="B16" s="387"/>
      <c r="C16" s="78"/>
      <c r="D16" s="79" t="s">
        <v>210</v>
      </c>
      <c r="E16" s="378" t="s">
        <v>211</v>
      </c>
      <c r="F16" s="378"/>
      <c r="G16" s="379"/>
      <c r="H16" s="355"/>
      <c r="I16" s="356"/>
      <c r="J16" s="82"/>
    </row>
    <row r="17" spans="2:11" x14ac:dyDescent="0.2">
      <c r="B17" s="387"/>
      <c r="C17" s="78"/>
      <c r="D17" s="79" t="s">
        <v>212</v>
      </c>
      <c r="E17" s="378" t="s">
        <v>213</v>
      </c>
      <c r="F17" s="378"/>
      <c r="G17" s="379"/>
      <c r="H17" s="355"/>
      <c r="I17" s="356"/>
      <c r="J17" s="82"/>
    </row>
    <row r="18" spans="2:11" x14ac:dyDescent="0.2">
      <c r="B18" s="387"/>
      <c r="C18" s="78"/>
      <c r="D18" s="79" t="s">
        <v>214</v>
      </c>
      <c r="E18" s="378" t="s">
        <v>444</v>
      </c>
      <c r="F18" s="378"/>
      <c r="G18" s="379"/>
      <c r="H18" s="355"/>
      <c r="I18" s="356"/>
      <c r="J18" s="82"/>
    </row>
    <row r="19" spans="2:11" x14ac:dyDescent="0.2">
      <c r="B19" s="387"/>
      <c r="C19" s="78"/>
      <c r="D19" s="79" t="s">
        <v>215</v>
      </c>
      <c r="E19" s="378" t="s">
        <v>445</v>
      </c>
      <c r="F19" s="378"/>
      <c r="G19" s="379"/>
      <c r="H19" s="355"/>
      <c r="I19" s="356"/>
      <c r="J19" s="82"/>
    </row>
    <row r="20" spans="2:11" x14ac:dyDescent="0.2">
      <c r="B20" s="387"/>
      <c r="C20" s="78"/>
      <c r="D20" s="79" t="s">
        <v>216</v>
      </c>
      <c r="E20" s="378" t="s">
        <v>217</v>
      </c>
      <c r="F20" s="378"/>
      <c r="G20" s="379"/>
      <c r="H20" s="355"/>
      <c r="I20" s="356"/>
      <c r="J20" s="82"/>
    </row>
    <row r="21" spans="2:11" x14ac:dyDescent="0.2">
      <c r="B21" s="387"/>
      <c r="C21" s="78"/>
      <c r="D21" s="79" t="s">
        <v>218</v>
      </c>
      <c r="E21" s="378" t="s">
        <v>446</v>
      </c>
      <c r="F21" s="378"/>
      <c r="G21" s="379"/>
      <c r="H21" s="355"/>
      <c r="I21" s="356"/>
      <c r="J21" s="82"/>
    </row>
    <row r="22" spans="2:11" x14ac:dyDescent="0.2">
      <c r="B22" s="387"/>
      <c r="C22" s="78"/>
      <c r="D22" s="79" t="s">
        <v>219</v>
      </c>
      <c r="E22" s="378" t="s">
        <v>447</v>
      </c>
      <c r="F22" s="378"/>
      <c r="G22" s="379"/>
      <c r="H22" s="355"/>
      <c r="I22" s="356"/>
      <c r="J22" s="82"/>
    </row>
    <row r="23" spans="2:11" x14ac:dyDescent="0.2">
      <c r="B23" s="387"/>
      <c r="C23" s="78"/>
      <c r="D23" s="79" t="s">
        <v>220</v>
      </c>
      <c r="E23" s="378" t="s">
        <v>448</v>
      </c>
      <c r="F23" s="378"/>
      <c r="G23" s="379"/>
      <c r="H23" s="355"/>
      <c r="I23" s="356"/>
      <c r="J23" s="82"/>
    </row>
    <row r="24" spans="2:11" x14ac:dyDescent="0.2">
      <c r="B24" s="387"/>
      <c r="C24" s="78"/>
      <c r="D24" s="79" t="s">
        <v>221</v>
      </c>
      <c r="E24" s="378" t="s">
        <v>449</v>
      </c>
      <c r="F24" s="378"/>
      <c r="G24" s="379"/>
      <c r="H24" s="355">
        <v>0</v>
      </c>
      <c r="I24" s="356"/>
      <c r="J24" s="85"/>
    </row>
    <row r="25" spans="2:11" x14ac:dyDescent="0.2">
      <c r="B25" s="387"/>
      <c r="C25" s="78"/>
      <c r="D25" s="81"/>
      <c r="E25" s="92"/>
      <c r="F25" s="92"/>
      <c r="G25" s="92"/>
      <c r="H25" s="93" t="s">
        <v>222</v>
      </c>
      <c r="I25" s="94"/>
      <c r="J25" s="89">
        <f>SUM(H15:I24)</f>
        <v>0</v>
      </c>
      <c r="K25" s="95"/>
    </row>
    <row r="26" spans="2:11" x14ac:dyDescent="0.2">
      <c r="B26" s="388"/>
      <c r="C26" s="83"/>
      <c r="D26" s="96"/>
      <c r="E26" s="97"/>
      <c r="F26" s="97"/>
      <c r="G26" s="97"/>
      <c r="H26" s="98" t="s">
        <v>223</v>
      </c>
      <c r="I26" s="99"/>
      <c r="J26" s="89">
        <f>+J14-J25</f>
        <v>0</v>
      </c>
    </row>
    <row r="27" spans="2:11" x14ac:dyDescent="0.2">
      <c r="B27" s="374" t="s">
        <v>224</v>
      </c>
      <c r="C27" s="375"/>
      <c r="D27" s="375"/>
      <c r="E27" s="375"/>
      <c r="F27" s="375"/>
      <c r="G27" s="375"/>
      <c r="H27" s="375"/>
      <c r="I27" s="375"/>
      <c r="J27" s="354"/>
    </row>
    <row r="28" spans="2:11" x14ac:dyDescent="0.2">
      <c r="B28" s="100"/>
      <c r="C28" s="101" t="s">
        <v>132</v>
      </c>
      <c r="D28" s="376" t="s">
        <v>5</v>
      </c>
      <c r="E28" s="377"/>
      <c r="F28" s="377"/>
      <c r="G28" s="377"/>
      <c r="H28" s="359"/>
      <c r="I28" s="360"/>
      <c r="J28" s="89">
        <f>MAX(0,J26)</f>
        <v>0</v>
      </c>
    </row>
    <row r="29" spans="2:11" x14ac:dyDescent="0.2">
      <c r="B29" s="362" t="s">
        <v>462</v>
      </c>
      <c r="C29" s="102"/>
      <c r="D29" s="103" t="s">
        <v>225</v>
      </c>
      <c r="E29" s="378" t="s">
        <v>226</v>
      </c>
      <c r="F29" s="378"/>
      <c r="G29" s="379"/>
      <c r="H29" s="380"/>
      <c r="I29" s="381"/>
      <c r="J29" s="80"/>
    </row>
    <row r="30" spans="2:11" x14ac:dyDescent="0.2">
      <c r="B30" s="362"/>
      <c r="C30" s="102"/>
      <c r="D30" s="103" t="s">
        <v>227</v>
      </c>
      <c r="E30" s="378" t="s">
        <v>228</v>
      </c>
      <c r="F30" s="378"/>
      <c r="G30" s="379"/>
      <c r="H30" s="355"/>
      <c r="I30" s="356"/>
      <c r="J30" s="82"/>
    </row>
    <row r="31" spans="2:11" x14ac:dyDescent="0.2">
      <c r="B31" s="362"/>
      <c r="C31" s="104"/>
      <c r="D31" s="105" t="s">
        <v>229</v>
      </c>
      <c r="E31" s="382" t="s">
        <v>230</v>
      </c>
      <c r="F31" s="382"/>
      <c r="G31" s="383"/>
      <c r="H31" s="355"/>
      <c r="I31" s="356"/>
      <c r="J31" s="82"/>
    </row>
    <row r="32" spans="2:11" x14ac:dyDescent="0.2">
      <c r="B32" s="362"/>
      <c r="C32" s="106"/>
      <c r="D32" s="107" t="s">
        <v>136</v>
      </c>
      <c r="E32" s="384" t="s">
        <v>450</v>
      </c>
      <c r="F32" s="384"/>
      <c r="G32" s="385"/>
      <c r="H32" s="355"/>
      <c r="I32" s="356"/>
      <c r="J32" s="85"/>
    </row>
    <row r="33" spans="2:10" x14ac:dyDescent="0.2">
      <c r="B33" s="100"/>
      <c r="C33" s="108" t="s">
        <v>138</v>
      </c>
      <c r="D33" s="357" t="s">
        <v>231</v>
      </c>
      <c r="E33" s="358"/>
      <c r="F33" s="358"/>
      <c r="G33" s="358"/>
      <c r="H33" s="359"/>
      <c r="I33" s="360"/>
      <c r="J33" s="89">
        <f>MAX(0,J28)</f>
        <v>0</v>
      </c>
    </row>
    <row r="34" spans="2:10" x14ac:dyDescent="0.2">
      <c r="B34" s="361" t="s">
        <v>232</v>
      </c>
      <c r="C34" s="361"/>
      <c r="D34" s="361"/>
      <c r="E34" s="361"/>
      <c r="F34" s="361"/>
      <c r="G34" s="361"/>
      <c r="H34" s="361"/>
      <c r="I34" s="361"/>
      <c r="J34" s="361"/>
    </row>
    <row r="35" spans="2:10" x14ac:dyDescent="0.2">
      <c r="B35" s="362"/>
      <c r="C35" s="108" t="s">
        <v>210</v>
      </c>
      <c r="D35" s="109" t="s">
        <v>233</v>
      </c>
      <c r="E35" s="110"/>
      <c r="F35" s="110"/>
      <c r="G35" s="110"/>
      <c r="H35" s="364"/>
      <c r="I35" s="365"/>
      <c r="J35" s="82"/>
    </row>
    <row r="36" spans="2:10" x14ac:dyDescent="0.2">
      <c r="B36" s="362"/>
      <c r="C36" s="108" t="s">
        <v>212</v>
      </c>
      <c r="D36" s="109" t="s">
        <v>234</v>
      </c>
      <c r="E36" s="110"/>
      <c r="F36" s="110"/>
      <c r="G36" s="110"/>
      <c r="H36" s="366"/>
      <c r="I36" s="367"/>
      <c r="J36" s="82"/>
    </row>
    <row r="37" spans="2:10" x14ac:dyDescent="0.2">
      <c r="B37" s="362"/>
      <c r="C37" s="108" t="s">
        <v>214</v>
      </c>
      <c r="D37" s="109" t="s">
        <v>235</v>
      </c>
      <c r="E37" s="110"/>
      <c r="F37" s="110"/>
      <c r="G37" s="110"/>
      <c r="H37" s="368">
        <f>(J33-H35)*H36</f>
        <v>0</v>
      </c>
      <c r="I37" s="369"/>
      <c r="J37" s="82"/>
    </row>
    <row r="38" spans="2:10" x14ac:dyDescent="0.2">
      <c r="B38" s="362"/>
      <c r="C38" s="108" t="s">
        <v>215</v>
      </c>
      <c r="D38" s="109" t="s">
        <v>236</v>
      </c>
      <c r="E38" s="110"/>
      <c r="F38" s="110"/>
      <c r="G38" s="110"/>
      <c r="H38" s="370"/>
      <c r="I38" s="370"/>
      <c r="J38" s="111">
        <f>+J33-H35-H37</f>
        <v>0</v>
      </c>
    </row>
    <row r="39" spans="2:10" ht="24" x14ac:dyDescent="0.2">
      <c r="B39" s="363"/>
      <c r="C39" s="112" t="s">
        <v>216</v>
      </c>
      <c r="D39" s="371" t="s">
        <v>451</v>
      </c>
      <c r="E39" s="372"/>
      <c r="F39" s="372"/>
      <c r="G39" s="372"/>
      <c r="H39" s="372"/>
      <c r="I39" s="373"/>
      <c r="J39" s="111">
        <v>0</v>
      </c>
    </row>
    <row r="40" spans="2:10" x14ac:dyDescent="0.2">
      <c r="B40" s="113"/>
      <c r="C40" s="88"/>
      <c r="D40" s="114"/>
      <c r="E40" s="115" t="s">
        <v>237</v>
      </c>
      <c r="F40" s="88"/>
      <c r="G40" s="116"/>
      <c r="H40" s="113"/>
      <c r="I40" s="115" t="s">
        <v>238</v>
      </c>
      <c r="J40" s="99"/>
    </row>
    <row r="41" spans="2:10" x14ac:dyDescent="0.2">
      <c r="B41" s="117" t="s">
        <v>239</v>
      </c>
      <c r="C41" s="92"/>
      <c r="D41" s="81"/>
      <c r="E41" s="92"/>
      <c r="F41" s="118" t="s">
        <v>0</v>
      </c>
      <c r="G41" s="94" t="s">
        <v>0</v>
      </c>
      <c r="H41" s="119" t="s">
        <v>240</v>
      </c>
      <c r="I41" s="120"/>
      <c r="J41" s="94"/>
    </row>
    <row r="42" spans="2:10" x14ac:dyDescent="0.2">
      <c r="B42" s="121"/>
      <c r="C42" s="122"/>
      <c r="D42" s="123"/>
      <c r="E42" s="122"/>
      <c r="F42" s="124" t="s">
        <v>0</v>
      </c>
      <c r="G42" s="125" t="s">
        <v>0</v>
      </c>
      <c r="H42" s="113"/>
      <c r="I42" s="347" t="s">
        <v>0</v>
      </c>
      <c r="J42" s="348"/>
    </row>
    <row r="43" spans="2:10" x14ac:dyDescent="0.2">
      <c r="B43" s="117" t="s">
        <v>241</v>
      </c>
      <c r="C43" s="92"/>
      <c r="D43" s="81"/>
      <c r="E43" s="92"/>
      <c r="F43" s="118" t="s">
        <v>0</v>
      </c>
      <c r="G43" s="94"/>
      <c r="H43" s="119" t="s">
        <v>241</v>
      </c>
      <c r="I43" s="120"/>
      <c r="J43" s="94"/>
    </row>
    <row r="44" spans="2:10" x14ac:dyDescent="0.2">
      <c r="B44" s="349"/>
      <c r="C44" s="350"/>
      <c r="D44" s="350"/>
      <c r="E44" s="88"/>
      <c r="F44" s="124" t="s">
        <v>0</v>
      </c>
      <c r="G44" s="116"/>
      <c r="H44" s="113"/>
      <c r="I44" s="351" t="s">
        <v>0</v>
      </c>
      <c r="J44" s="352"/>
    </row>
    <row r="45" spans="2:10" x14ac:dyDescent="0.2">
      <c r="B45" s="113"/>
      <c r="C45" s="88"/>
      <c r="D45" s="114"/>
      <c r="E45" s="88"/>
      <c r="F45" s="88"/>
      <c r="G45" s="88"/>
      <c r="H45" s="88"/>
      <c r="I45" s="353" t="s">
        <v>242</v>
      </c>
      <c r="J45" s="354"/>
    </row>
  </sheetData>
  <mergeCells count="64">
    <mergeCell ref="B7:E7"/>
    <mergeCell ref="F7:G7"/>
    <mergeCell ref="H7:J7"/>
    <mergeCell ref="B2:J2"/>
    <mergeCell ref="B3:J3"/>
    <mergeCell ref="B4:J4"/>
    <mergeCell ref="B5:J5"/>
    <mergeCell ref="B6:J6"/>
    <mergeCell ref="B8:E9"/>
    <mergeCell ref="F8:G9"/>
    <mergeCell ref="H8:J9"/>
    <mergeCell ref="B10:J10"/>
    <mergeCell ref="B11:B14"/>
    <mergeCell ref="E11:G11"/>
    <mergeCell ref="H11:I11"/>
    <mergeCell ref="E12:G12"/>
    <mergeCell ref="H12:I12"/>
    <mergeCell ref="E13:G13"/>
    <mergeCell ref="H13:I13"/>
    <mergeCell ref="H14:I14"/>
    <mergeCell ref="B15:B26"/>
    <mergeCell ref="E15:G15"/>
    <mergeCell ref="H15:I15"/>
    <mergeCell ref="E16:G16"/>
    <mergeCell ref="H16:I16"/>
    <mergeCell ref="E17:G17"/>
    <mergeCell ref="H17:I17"/>
    <mergeCell ref="E18:G18"/>
    <mergeCell ref="H18:I18"/>
    <mergeCell ref="E19:G19"/>
    <mergeCell ref="H19:I19"/>
    <mergeCell ref="E20:G20"/>
    <mergeCell ref="H20:I20"/>
    <mergeCell ref="E22:G22"/>
    <mergeCell ref="H22:I22"/>
    <mergeCell ref="E23:G23"/>
    <mergeCell ref="H23:I23"/>
    <mergeCell ref="E21:G21"/>
    <mergeCell ref="H21:I21"/>
    <mergeCell ref="E24:G24"/>
    <mergeCell ref="H24:I24"/>
    <mergeCell ref="B27:J27"/>
    <mergeCell ref="D28:I28"/>
    <mergeCell ref="B29:B32"/>
    <mergeCell ref="E29:G29"/>
    <mergeCell ref="H29:I29"/>
    <mergeCell ref="E30:G30"/>
    <mergeCell ref="H30:I30"/>
    <mergeCell ref="E31:G31"/>
    <mergeCell ref="H31:I31"/>
    <mergeCell ref="E32:G32"/>
    <mergeCell ref="I42:J42"/>
    <mergeCell ref="B44:D44"/>
    <mergeCell ref="I44:J44"/>
    <mergeCell ref="I45:J45"/>
    <mergeCell ref="H32:I32"/>
    <mergeCell ref="D33:I33"/>
    <mergeCell ref="B34:J34"/>
    <mergeCell ref="B35:B39"/>
    <mergeCell ref="H35:I35"/>
    <mergeCell ref="H36:I36"/>
    <mergeCell ref="H37:I37"/>
    <mergeCell ref="H38:I38"/>
    <mergeCell ref="D39:I39"/>
  </mergeCells>
  <printOptions horizontalCentered="1" verticalCentered="1"/>
  <pageMargins left="0" right="0" top="0" bottom="0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workbookViewId="0">
      <selection sqref="A1:G1"/>
    </sheetView>
  </sheetViews>
  <sheetFormatPr defaultRowHeight="12.75" x14ac:dyDescent="0.2"/>
  <cols>
    <col min="1" max="1" width="20.7109375" style="160" customWidth="1"/>
    <col min="2" max="5" width="12.7109375" style="160" customWidth="1"/>
    <col min="6" max="6" width="2.7109375" style="160" customWidth="1"/>
    <col min="7" max="7" width="12.7109375" style="160" customWidth="1"/>
    <col min="8" max="16384" width="9.140625" style="160"/>
  </cols>
  <sheetData>
    <row r="1" spans="1:7" ht="15.75" x14ac:dyDescent="0.25">
      <c r="A1" s="295" t="s">
        <v>501</v>
      </c>
      <c r="B1" s="294"/>
      <c r="C1" s="294"/>
      <c r="D1" s="294"/>
      <c r="E1" s="294"/>
      <c r="F1" s="294"/>
      <c r="G1" s="294"/>
    </row>
    <row r="2" spans="1:7" ht="15.75" x14ac:dyDescent="0.25">
      <c r="A2" s="294" t="s">
        <v>463</v>
      </c>
      <c r="B2" s="294"/>
      <c r="C2" s="294"/>
      <c r="D2" s="294"/>
      <c r="E2" s="294"/>
      <c r="F2" s="294"/>
      <c r="G2" s="294"/>
    </row>
    <row r="3" spans="1:7" ht="15.75" x14ac:dyDescent="0.25">
      <c r="A3" s="295" t="s">
        <v>498</v>
      </c>
      <c r="B3" s="294"/>
      <c r="C3" s="294"/>
      <c r="D3" s="294"/>
      <c r="E3" s="294"/>
      <c r="F3" s="294"/>
      <c r="G3" s="294"/>
    </row>
    <row r="4" spans="1:7" ht="15.75" x14ac:dyDescent="0.25">
      <c r="A4" s="295" t="s">
        <v>477</v>
      </c>
      <c r="B4" s="294"/>
      <c r="C4" s="294"/>
      <c r="D4" s="294"/>
      <c r="E4" s="294"/>
      <c r="F4" s="294"/>
      <c r="G4" s="294"/>
    </row>
    <row r="9" spans="1:7" ht="15" x14ac:dyDescent="0.25">
      <c r="A9" s="419" t="s">
        <v>250</v>
      </c>
      <c r="B9" s="420"/>
      <c r="C9" s="420"/>
      <c r="D9" s="420"/>
      <c r="E9" s="421"/>
      <c r="F9" s="172"/>
      <c r="G9" s="173"/>
    </row>
    <row r="10" spans="1:7" ht="25.5" x14ac:dyDescent="0.2">
      <c r="A10" s="174" t="s">
        <v>464</v>
      </c>
      <c r="B10" s="175" t="s">
        <v>465</v>
      </c>
      <c r="C10" s="174" t="s">
        <v>244</v>
      </c>
      <c r="D10" s="174" t="s">
        <v>466</v>
      </c>
      <c r="E10" s="175" t="s">
        <v>465</v>
      </c>
      <c r="F10" s="176"/>
    </row>
    <row r="11" spans="1:7" ht="15" customHeight="1" x14ac:dyDescent="0.2">
      <c r="A11" s="160" t="s">
        <v>467</v>
      </c>
      <c r="B11" s="163">
        <v>100000</v>
      </c>
      <c r="C11" s="163"/>
      <c r="D11" s="163"/>
      <c r="E11" s="163">
        <f t="shared" ref="E11:E16" si="0">+B11+C11-D11</f>
        <v>100000</v>
      </c>
      <c r="F11" s="163"/>
    </row>
    <row r="12" spans="1:7" ht="15" customHeight="1" x14ac:dyDescent="0.2">
      <c r="A12" s="160" t="s">
        <v>468</v>
      </c>
      <c r="B12" s="177">
        <v>25000</v>
      </c>
      <c r="C12" s="177"/>
      <c r="D12" s="177"/>
      <c r="E12" s="177">
        <f t="shared" si="0"/>
        <v>25000</v>
      </c>
      <c r="F12" s="177"/>
    </row>
    <row r="13" spans="1:7" ht="15" customHeight="1" x14ac:dyDescent="0.2">
      <c r="A13" s="160" t="s">
        <v>303</v>
      </c>
      <c r="B13" s="177">
        <v>1500000</v>
      </c>
      <c r="C13" s="177">
        <v>100000</v>
      </c>
      <c r="D13" s="177"/>
      <c r="E13" s="177">
        <f t="shared" si="0"/>
        <v>1600000</v>
      </c>
      <c r="F13" s="177"/>
    </row>
    <row r="14" spans="1:7" ht="15" customHeight="1" x14ac:dyDescent="0.2">
      <c r="A14" s="160" t="s">
        <v>469</v>
      </c>
      <c r="B14" s="177">
        <v>200000</v>
      </c>
      <c r="C14" s="177"/>
      <c r="D14" s="177"/>
      <c r="E14" s="177">
        <f t="shared" si="0"/>
        <v>200000</v>
      </c>
      <c r="F14" s="177"/>
    </row>
    <row r="15" spans="1:7" ht="15" customHeight="1" x14ac:dyDescent="0.2">
      <c r="A15" s="160" t="s">
        <v>470</v>
      </c>
      <c r="B15" s="177">
        <v>30000</v>
      </c>
      <c r="C15" s="177">
        <v>5000</v>
      </c>
      <c r="D15" s="177">
        <v>3000</v>
      </c>
      <c r="E15" s="177">
        <f t="shared" si="0"/>
        <v>32000</v>
      </c>
      <c r="F15" s="177"/>
    </row>
    <row r="16" spans="1:7" ht="15" customHeight="1" x14ac:dyDescent="0.2">
      <c r="A16" s="160" t="s">
        <v>471</v>
      </c>
      <c r="B16" s="177">
        <v>5000</v>
      </c>
      <c r="C16" s="177"/>
      <c r="D16" s="177"/>
      <c r="E16" s="177">
        <f t="shared" si="0"/>
        <v>5000</v>
      </c>
      <c r="F16" s="177"/>
    </row>
    <row r="17" spans="1:7" ht="13.5" thickBot="1" x14ac:dyDescent="0.25">
      <c r="A17" s="178" t="s">
        <v>472</v>
      </c>
      <c r="B17" s="179">
        <f>SUM(B11:B16)</f>
        <v>1860000</v>
      </c>
      <c r="C17" s="179">
        <f>SUM(C11:C16)</f>
        <v>105000</v>
      </c>
      <c r="D17" s="179">
        <f>SUM(D11:D16)</f>
        <v>3000</v>
      </c>
      <c r="E17" s="179">
        <f>SUM(E11:E16)</f>
        <v>1962000</v>
      </c>
      <c r="F17" s="180"/>
    </row>
    <row r="18" spans="1:7" ht="15" customHeight="1" thickTop="1" x14ac:dyDescent="0.2"/>
    <row r="19" spans="1:7" ht="13.5" thickBot="1" x14ac:dyDescent="0.25"/>
    <row r="20" spans="1:7" ht="15.75" thickTop="1" x14ac:dyDescent="0.25">
      <c r="A20" s="419" t="s">
        <v>473</v>
      </c>
      <c r="B20" s="420"/>
      <c r="C20" s="420"/>
      <c r="D20" s="420"/>
      <c r="E20" s="421"/>
      <c r="F20" s="181"/>
      <c r="G20" s="422" t="s">
        <v>474</v>
      </c>
    </row>
    <row r="21" spans="1:7" ht="25.5" x14ac:dyDescent="0.2">
      <c r="A21" s="174" t="s">
        <v>464</v>
      </c>
      <c r="B21" s="174" t="str">
        <f>B10</f>
        <v>12/31/20xx Balance</v>
      </c>
      <c r="C21" s="174" t="s">
        <v>475</v>
      </c>
      <c r="D21" s="174" t="s">
        <v>466</v>
      </c>
      <c r="E21" s="174" t="str">
        <f>E10</f>
        <v>12/31/20xx Balance</v>
      </c>
      <c r="F21" s="182"/>
      <c r="G21" s="423"/>
    </row>
    <row r="22" spans="1:7" ht="15" customHeight="1" x14ac:dyDescent="0.2">
      <c r="A22" s="160" t="s">
        <v>467</v>
      </c>
      <c r="B22" s="163">
        <v>0</v>
      </c>
      <c r="C22" s="163"/>
      <c r="D22" s="163"/>
      <c r="E22" s="163">
        <f t="shared" ref="E22:E27" si="1">+B22+C22-D22</f>
        <v>0</v>
      </c>
      <c r="F22" s="183"/>
      <c r="G22" s="184">
        <f t="shared" ref="G22:G27" si="2">+E11-E22</f>
        <v>100000</v>
      </c>
    </row>
    <row r="23" spans="1:7" ht="15" customHeight="1" x14ac:dyDescent="0.2">
      <c r="A23" s="160" t="s">
        <v>468</v>
      </c>
      <c r="B23" s="177">
        <v>0</v>
      </c>
      <c r="C23" s="177"/>
      <c r="D23" s="177"/>
      <c r="E23" s="177">
        <f t="shared" si="1"/>
        <v>0</v>
      </c>
      <c r="F23" s="185"/>
      <c r="G23" s="184">
        <f t="shared" si="2"/>
        <v>25000</v>
      </c>
    </row>
    <row r="24" spans="1:7" ht="15" customHeight="1" x14ac:dyDescent="0.2">
      <c r="A24" s="160" t="s">
        <v>303</v>
      </c>
      <c r="B24" s="177">
        <v>862500</v>
      </c>
      <c r="C24" s="177">
        <v>37500</v>
      </c>
      <c r="D24" s="177"/>
      <c r="E24" s="177">
        <f t="shared" si="1"/>
        <v>900000</v>
      </c>
      <c r="F24" s="185"/>
      <c r="G24" s="184">
        <f t="shared" si="2"/>
        <v>700000</v>
      </c>
    </row>
    <row r="25" spans="1:7" ht="15" customHeight="1" x14ac:dyDescent="0.2">
      <c r="A25" s="160" t="s">
        <v>469</v>
      </c>
      <c r="B25" s="177">
        <v>75000</v>
      </c>
      <c r="C25" s="177">
        <v>5000</v>
      </c>
      <c r="D25" s="177"/>
      <c r="E25" s="177">
        <f t="shared" si="1"/>
        <v>80000</v>
      </c>
      <c r="F25" s="185"/>
      <c r="G25" s="184">
        <f t="shared" si="2"/>
        <v>120000</v>
      </c>
    </row>
    <row r="26" spans="1:7" ht="15" customHeight="1" x14ac:dyDescent="0.2">
      <c r="A26" s="160" t="s">
        <v>470</v>
      </c>
      <c r="B26" s="177">
        <v>22500</v>
      </c>
      <c r="C26" s="177">
        <v>3500</v>
      </c>
      <c r="D26" s="177">
        <v>2100</v>
      </c>
      <c r="E26" s="177">
        <f t="shared" si="1"/>
        <v>23900</v>
      </c>
      <c r="F26" s="185"/>
      <c r="G26" s="184">
        <f t="shared" si="2"/>
        <v>8100</v>
      </c>
    </row>
    <row r="27" spans="1:7" ht="15" customHeight="1" x14ac:dyDescent="0.2">
      <c r="A27" s="160" t="s">
        <v>471</v>
      </c>
      <c r="B27" s="177">
        <v>5000</v>
      </c>
      <c r="C27" s="177">
        <v>0</v>
      </c>
      <c r="D27" s="177"/>
      <c r="E27" s="177">
        <f t="shared" si="1"/>
        <v>5000</v>
      </c>
      <c r="F27" s="185"/>
      <c r="G27" s="184">
        <f t="shared" si="2"/>
        <v>0</v>
      </c>
    </row>
    <row r="28" spans="1:7" ht="13.5" thickBot="1" x14ac:dyDescent="0.25">
      <c r="A28" s="178" t="s">
        <v>472</v>
      </c>
      <c r="B28" s="179">
        <f>SUM(B22:B27)</f>
        <v>965000</v>
      </c>
      <c r="C28" s="179">
        <f>SUM(C22:C27)</f>
        <v>46000</v>
      </c>
      <c r="D28" s="179">
        <f>SUM(D22:D27)</f>
        <v>2100</v>
      </c>
      <c r="E28" s="179">
        <f>SUM(E22:E27)</f>
        <v>1008900</v>
      </c>
      <c r="F28" s="183"/>
      <c r="G28" s="186">
        <f>SUM(G22:G27)</f>
        <v>953100</v>
      </c>
    </row>
    <row r="29" spans="1:7" ht="15" customHeight="1" thickTop="1" x14ac:dyDescent="0.2"/>
    <row r="30" spans="1:7" ht="15" customHeight="1" x14ac:dyDescent="0.2"/>
    <row r="31" spans="1:7" ht="15" customHeight="1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</sheetData>
  <mergeCells count="7">
    <mergeCell ref="A1:G1"/>
    <mergeCell ref="A2:G2"/>
    <mergeCell ref="A3:G3"/>
    <mergeCell ref="A9:E9"/>
    <mergeCell ref="A20:E20"/>
    <mergeCell ref="G20:G21"/>
    <mergeCell ref="A4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workbookViewId="0">
      <selection sqref="A1:J1"/>
    </sheetView>
  </sheetViews>
  <sheetFormatPr defaultRowHeight="12.75" x14ac:dyDescent="0.2"/>
  <cols>
    <col min="1" max="2" width="4.7109375" style="160" customWidth="1"/>
    <col min="3" max="8" width="9.140625" style="160"/>
    <col min="9" max="10" width="11.7109375" style="160" customWidth="1"/>
    <col min="11" max="16384" width="9.140625" style="160"/>
  </cols>
  <sheetData>
    <row r="1" spans="1:10" ht="15.75" x14ac:dyDescent="0.25">
      <c r="A1" s="294" t="s">
        <v>476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15.75" x14ac:dyDescent="0.25">
      <c r="A2" s="294" t="s">
        <v>478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5.75" x14ac:dyDescent="0.25">
      <c r="A3" s="295" t="s">
        <v>498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 ht="15.75" x14ac:dyDescent="0.25">
      <c r="A4" s="294" t="s">
        <v>477</v>
      </c>
      <c r="B4" s="294"/>
      <c r="C4" s="294"/>
      <c r="D4" s="294"/>
      <c r="E4" s="294"/>
      <c r="F4" s="294"/>
      <c r="G4" s="294"/>
      <c r="H4" s="294"/>
      <c r="I4" s="294"/>
      <c r="J4" s="294"/>
    </row>
    <row r="8" spans="1:10" x14ac:dyDescent="0.2">
      <c r="A8" s="161" t="s">
        <v>479</v>
      </c>
    </row>
    <row r="11" spans="1:10" x14ac:dyDescent="0.2">
      <c r="A11" s="162" t="s">
        <v>480</v>
      </c>
      <c r="B11" s="161" t="s">
        <v>481</v>
      </c>
      <c r="I11" s="163"/>
      <c r="J11" s="163"/>
    </row>
    <row r="12" spans="1:10" x14ac:dyDescent="0.2">
      <c r="C12" s="160" t="s">
        <v>482</v>
      </c>
      <c r="I12" s="163">
        <v>30000</v>
      </c>
      <c r="J12" s="163"/>
    </row>
    <row r="13" spans="1:10" x14ac:dyDescent="0.2">
      <c r="I13" s="163"/>
      <c r="J13" s="163"/>
    </row>
    <row r="14" spans="1:10" x14ac:dyDescent="0.2">
      <c r="A14" s="161" t="s">
        <v>483</v>
      </c>
      <c r="B14" s="161" t="s">
        <v>484</v>
      </c>
      <c r="I14" s="163"/>
      <c r="J14" s="163"/>
    </row>
    <row r="15" spans="1:10" x14ac:dyDescent="0.2">
      <c r="C15" s="160" t="s">
        <v>485</v>
      </c>
      <c r="I15" s="164">
        <v>20000</v>
      </c>
      <c r="J15" s="163"/>
    </row>
    <row r="16" spans="1:10" x14ac:dyDescent="0.2">
      <c r="I16" s="163"/>
      <c r="J16" s="163"/>
    </row>
    <row r="17" spans="1:10" x14ac:dyDescent="0.2">
      <c r="C17" s="161" t="s">
        <v>486</v>
      </c>
      <c r="I17" s="163"/>
      <c r="J17" s="163">
        <f>SUM(I12:I15)</f>
        <v>50000</v>
      </c>
    </row>
    <row r="18" spans="1:10" x14ac:dyDescent="0.2">
      <c r="I18" s="163"/>
      <c r="J18" s="163"/>
    </row>
    <row r="19" spans="1:10" x14ac:dyDescent="0.2">
      <c r="I19" s="163"/>
      <c r="J19" s="163"/>
    </row>
    <row r="20" spans="1:10" x14ac:dyDescent="0.2">
      <c r="A20" s="161" t="s">
        <v>487</v>
      </c>
      <c r="B20" s="161" t="s">
        <v>488</v>
      </c>
      <c r="I20" s="163"/>
      <c r="J20" s="163"/>
    </row>
    <row r="21" spans="1:10" x14ac:dyDescent="0.2">
      <c r="B21" s="165" t="s">
        <v>132</v>
      </c>
      <c r="C21" s="160" t="s">
        <v>489</v>
      </c>
      <c r="I21" s="163">
        <v>15000</v>
      </c>
      <c r="J21" s="163"/>
    </row>
    <row r="22" spans="1:10" x14ac:dyDescent="0.2">
      <c r="B22" s="166" t="s">
        <v>134</v>
      </c>
      <c r="C22" s="160" t="s">
        <v>490</v>
      </c>
      <c r="I22" s="167">
        <v>105000</v>
      </c>
      <c r="J22" s="163"/>
    </row>
    <row r="23" spans="1:10" x14ac:dyDescent="0.2">
      <c r="B23" s="166" t="s">
        <v>136</v>
      </c>
      <c r="C23" s="160" t="s">
        <v>491</v>
      </c>
      <c r="I23" s="167">
        <v>3000</v>
      </c>
      <c r="J23" s="163"/>
    </row>
    <row r="24" spans="1:10" x14ac:dyDescent="0.2">
      <c r="B24" s="166" t="s">
        <v>138</v>
      </c>
      <c r="C24" s="160" t="s">
        <v>492</v>
      </c>
      <c r="I24" s="164">
        <v>45000</v>
      </c>
      <c r="J24" s="163"/>
    </row>
    <row r="25" spans="1:10" x14ac:dyDescent="0.2">
      <c r="B25" s="166"/>
      <c r="I25" s="163"/>
      <c r="J25" s="163"/>
    </row>
    <row r="26" spans="1:10" x14ac:dyDescent="0.2">
      <c r="B26" s="166"/>
      <c r="C26" s="161" t="s">
        <v>493</v>
      </c>
      <c r="I26" s="163"/>
      <c r="J26" s="168">
        <f>SUM(I21:I24)</f>
        <v>168000</v>
      </c>
    </row>
    <row r="27" spans="1:10" x14ac:dyDescent="0.2">
      <c r="B27" s="166"/>
      <c r="I27" s="163"/>
      <c r="J27" s="163"/>
    </row>
    <row r="28" spans="1:10" x14ac:dyDescent="0.2">
      <c r="B28" s="166"/>
      <c r="I28" s="163"/>
      <c r="J28" s="163"/>
    </row>
    <row r="29" spans="1:10" ht="13.5" thickBot="1" x14ac:dyDescent="0.25">
      <c r="A29" s="161" t="s">
        <v>494</v>
      </c>
      <c r="B29" s="169"/>
      <c r="I29" s="163"/>
      <c r="J29" s="170">
        <f>SUM(J17:J26)</f>
        <v>218000</v>
      </c>
    </row>
    <row r="30" spans="1:10" ht="13.5" thickTop="1" x14ac:dyDescent="0.2">
      <c r="B30" s="166"/>
    </row>
    <row r="31" spans="1:10" x14ac:dyDescent="0.2">
      <c r="B31" s="166"/>
    </row>
    <row r="53" spans="1:1" x14ac:dyDescent="0.2">
      <c r="A53" s="171" t="s">
        <v>495</v>
      </c>
    </row>
  </sheetData>
  <mergeCells count="4">
    <mergeCell ref="A1:J1"/>
    <mergeCell ref="A4:J4"/>
    <mergeCell ref="A2:J2"/>
    <mergeCell ref="A3:J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5.75" x14ac:dyDescent="0.25"/>
  <cols>
    <col min="1" max="6" width="9.140625" style="258"/>
    <col min="7" max="7" width="11.140625" style="258" bestFit="1" customWidth="1"/>
    <col min="8" max="8" width="9.140625" style="258"/>
    <col min="9" max="9" width="9.85546875" style="258" bestFit="1" customWidth="1"/>
    <col min="10" max="262" width="9.140625" style="258"/>
    <col min="263" max="263" width="10.28515625" style="258" bestFit="1" customWidth="1"/>
    <col min="264" max="264" width="9.140625" style="258"/>
    <col min="265" max="265" width="9.85546875" style="258" bestFit="1" customWidth="1"/>
    <col min="266" max="518" width="9.140625" style="258"/>
    <col min="519" max="519" width="10.28515625" style="258" bestFit="1" customWidth="1"/>
    <col min="520" max="520" width="9.140625" style="258"/>
    <col min="521" max="521" width="9.85546875" style="258" bestFit="1" customWidth="1"/>
    <col min="522" max="774" width="9.140625" style="258"/>
    <col min="775" max="775" width="10.28515625" style="258" bestFit="1" customWidth="1"/>
    <col min="776" max="776" width="9.140625" style="258"/>
    <col min="777" max="777" width="9.85546875" style="258" bestFit="1" customWidth="1"/>
    <col min="778" max="1030" width="9.140625" style="258"/>
    <col min="1031" max="1031" width="10.28515625" style="258" bestFit="1" customWidth="1"/>
    <col min="1032" max="1032" width="9.140625" style="258"/>
    <col min="1033" max="1033" width="9.85546875" style="258" bestFit="1" customWidth="1"/>
    <col min="1034" max="1286" width="9.140625" style="258"/>
    <col min="1287" max="1287" width="10.28515625" style="258" bestFit="1" customWidth="1"/>
    <col min="1288" max="1288" width="9.140625" style="258"/>
    <col min="1289" max="1289" width="9.85546875" style="258" bestFit="1" customWidth="1"/>
    <col min="1290" max="1542" width="9.140625" style="258"/>
    <col min="1543" max="1543" width="10.28515625" style="258" bestFit="1" customWidth="1"/>
    <col min="1544" max="1544" width="9.140625" style="258"/>
    <col min="1545" max="1545" width="9.85546875" style="258" bestFit="1" customWidth="1"/>
    <col min="1546" max="1798" width="9.140625" style="258"/>
    <col min="1799" max="1799" width="10.28515625" style="258" bestFit="1" customWidth="1"/>
    <col min="1800" max="1800" width="9.140625" style="258"/>
    <col min="1801" max="1801" width="9.85546875" style="258" bestFit="1" customWidth="1"/>
    <col min="1802" max="2054" width="9.140625" style="258"/>
    <col min="2055" max="2055" width="10.28515625" style="258" bestFit="1" customWidth="1"/>
    <col min="2056" max="2056" width="9.140625" style="258"/>
    <col min="2057" max="2057" width="9.85546875" style="258" bestFit="1" customWidth="1"/>
    <col min="2058" max="2310" width="9.140625" style="258"/>
    <col min="2311" max="2311" width="10.28515625" style="258" bestFit="1" customWidth="1"/>
    <col min="2312" max="2312" width="9.140625" style="258"/>
    <col min="2313" max="2313" width="9.85546875" style="258" bestFit="1" customWidth="1"/>
    <col min="2314" max="2566" width="9.140625" style="258"/>
    <col min="2567" max="2567" width="10.28515625" style="258" bestFit="1" customWidth="1"/>
    <col min="2568" max="2568" width="9.140625" style="258"/>
    <col min="2569" max="2569" width="9.85546875" style="258" bestFit="1" customWidth="1"/>
    <col min="2570" max="2822" width="9.140625" style="258"/>
    <col min="2823" max="2823" width="10.28515625" style="258" bestFit="1" customWidth="1"/>
    <col min="2824" max="2824" width="9.140625" style="258"/>
    <col min="2825" max="2825" width="9.85546875" style="258" bestFit="1" customWidth="1"/>
    <col min="2826" max="3078" width="9.140625" style="258"/>
    <col min="3079" max="3079" width="10.28515625" style="258" bestFit="1" customWidth="1"/>
    <col min="3080" max="3080" width="9.140625" style="258"/>
    <col min="3081" max="3081" width="9.85546875" style="258" bestFit="1" customWidth="1"/>
    <col min="3082" max="3334" width="9.140625" style="258"/>
    <col min="3335" max="3335" width="10.28515625" style="258" bestFit="1" customWidth="1"/>
    <col min="3336" max="3336" width="9.140625" style="258"/>
    <col min="3337" max="3337" width="9.85546875" style="258" bestFit="1" customWidth="1"/>
    <col min="3338" max="3590" width="9.140625" style="258"/>
    <col min="3591" max="3591" width="10.28515625" style="258" bestFit="1" customWidth="1"/>
    <col min="3592" max="3592" width="9.140625" style="258"/>
    <col min="3593" max="3593" width="9.85546875" style="258" bestFit="1" customWidth="1"/>
    <col min="3594" max="3846" width="9.140625" style="258"/>
    <col min="3847" max="3847" width="10.28515625" style="258" bestFit="1" customWidth="1"/>
    <col min="3848" max="3848" width="9.140625" style="258"/>
    <col min="3849" max="3849" width="9.85546875" style="258" bestFit="1" customWidth="1"/>
    <col min="3850" max="4102" width="9.140625" style="258"/>
    <col min="4103" max="4103" width="10.28515625" style="258" bestFit="1" customWidth="1"/>
    <col min="4104" max="4104" width="9.140625" style="258"/>
    <col min="4105" max="4105" width="9.85546875" style="258" bestFit="1" customWidth="1"/>
    <col min="4106" max="4358" width="9.140625" style="258"/>
    <col min="4359" max="4359" width="10.28515625" style="258" bestFit="1" customWidth="1"/>
    <col min="4360" max="4360" width="9.140625" style="258"/>
    <col min="4361" max="4361" width="9.85546875" style="258" bestFit="1" customWidth="1"/>
    <col min="4362" max="4614" width="9.140625" style="258"/>
    <col min="4615" max="4615" width="10.28515625" style="258" bestFit="1" customWidth="1"/>
    <col min="4616" max="4616" width="9.140625" style="258"/>
    <col min="4617" max="4617" width="9.85546875" style="258" bestFit="1" customWidth="1"/>
    <col min="4618" max="4870" width="9.140625" style="258"/>
    <col min="4871" max="4871" width="10.28515625" style="258" bestFit="1" customWidth="1"/>
    <col min="4872" max="4872" width="9.140625" style="258"/>
    <col min="4873" max="4873" width="9.85546875" style="258" bestFit="1" customWidth="1"/>
    <col min="4874" max="5126" width="9.140625" style="258"/>
    <col min="5127" max="5127" width="10.28515625" style="258" bestFit="1" customWidth="1"/>
    <col min="5128" max="5128" width="9.140625" style="258"/>
    <col min="5129" max="5129" width="9.85546875" style="258" bestFit="1" customWidth="1"/>
    <col min="5130" max="5382" width="9.140625" style="258"/>
    <col min="5383" max="5383" width="10.28515625" style="258" bestFit="1" customWidth="1"/>
    <col min="5384" max="5384" width="9.140625" style="258"/>
    <col min="5385" max="5385" width="9.85546875" style="258" bestFit="1" customWidth="1"/>
    <col min="5386" max="5638" width="9.140625" style="258"/>
    <col min="5639" max="5639" width="10.28515625" style="258" bestFit="1" customWidth="1"/>
    <col min="5640" max="5640" width="9.140625" style="258"/>
    <col min="5641" max="5641" width="9.85546875" style="258" bestFit="1" customWidth="1"/>
    <col min="5642" max="5894" width="9.140625" style="258"/>
    <col min="5895" max="5895" width="10.28515625" style="258" bestFit="1" customWidth="1"/>
    <col min="5896" max="5896" width="9.140625" style="258"/>
    <col min="5897" max="5897" width="9.85546875" style="258" bestFit="1" customWidth="1"/>
    <col min="5898" max="6150" width="9.140625" style="258"/>
    <col min="6151" max="6151" width="10.28515625" style="258" bestFit="1" customWidth="1"/>
    <col min="6152" max="6152" width="9.140625" style="258"/>
    <col min="6153" max="6153" width="9.85546875" style="258" bestFit="1" customWidth="1"/>
    <col min="6154" max="6406" width="9.140625" style="258"/>
    <col min="6407" max="6407" width="10.28515625" style="258" bestFit="1" customWidth="1"/>
    <col min="6408" max="6408" width="9.140625" style="258"/>
    <col min="6409" max="6409" width="9.85546875" style="258" bestFit="1" customWidth="1"/>
    <col min="6410" max="6662" width="9.140625" style="258"/>
    <col min="6663" max="6663" width="10.28515625" style="258" bestFit="1" customWidth="1"/>
    <col min="6664" max="6664" width="9.140625" style="258"/>
    <col min="6665" max="6665" width="9.85546875" style="258" bestFit="1" customWidth="1"/>
    <col min="6666" max="6918" width="9.140625" style="258"/>
    <col min="6919" max="6919" width="10.28515625" style="258" bestFit="1" customWidth="1"/>
    <col min="6920" max="6920" width="9.140625" style="258"/>
    <col min="6921" max="6921" width="9.85546875" style="258" bestFit="1" customWidth="1"/>
    <col min="6922" max="7174" width="9.140625" style="258"/>
    <col min="7175" max="7175" width="10.28515625" style="258" bestFit="1" customWidth="1"/>
    <col min="7176" max="7176" width="9.140625" style="258"/>
    <col min="7177" max="7177" width="9.85546875" style="258" bestFit="1" customWidth="1"/>
    <col min="7178" max="7430" width="9.140625" style="258"/>
    <col min="7431" max="7431" width="10.28515625" style="258" bestFit="1" customWidth="1"/>
    <col min="7432" max="7432" width="9.140625" style="258"/>
    <col min="7433" max="7433" width="9.85546875" style="258" bestFit="1" customWidth="1"/>
    <col min="7434" max="7686" width="9.140625" style="258"/>
    <col min="7687" max="7687" width="10.28515625" style="258" bestFit="1" customWidth="1"/>
    <col min="7688" max="7688" width="9.140625" style="258"/>
    <col min="7689" max="7689" width="9.85546875" style="258" bestFit="1" customWidth="1"/>
    <col min="7690" max="7942" width="9.140625" style="258"/>
    <col min="7943" max="7943" width="10.28515625" style="258" bestFit="1" customWidth="1"/>
    <col min="7944" max="7944" width="9.140625" style="258"/>
    <col min="7945" max="7945" width="9.85546875" style="258" bestFit="1" customWidth="1"/>
    <col min="7946" max="8198" width="9.140625" style="258"/>
    <col min="8199" max="8199" width="10.28515625" style="258" bestFit="1" customWidth="1"/>
    <col min="8200" max="8200" width="9.140625" style="258"/>
    <col min="8201" max="8201" width="9.85546875" style="258" bestFit="1" customWidth="1"/>
    <col min="8202" max="8454" width="9.140625" style="258"/>
    <col min="8455" max="8455" width="10.28515625" style="258" bestFit="1" customWidth="1"/>
    <col min="8456" max="8456" width="9.140625" style="258"/>
    <col min="8457" max="8457" width="9.85546875" style="258" bestFit="1" customWidth="1"/>
    <col min="8458" max="8710" width="9.140625" style="258"/>
    <col min="8711" max="8711" width="10.28515625" style="258" bestFit="1" customWidth="1"/>
    <col min="8712" max="8712" width="9.140625" style="258"/>
    <col min="8713" max="8713" width="9.85546875" style="258" bestFit="1" customWidth="1"/>
    <col min="8714" max="8966" width="9.140625" style="258"/>
    <col min="8967" max="8967" width="10.28515625" style="258" bestFit="1" customWidth="1"/>
    <col min="8968" max="8968" width="9.140625" style="258"/>
    <col min="8969" max="8969" width="9.85546875" style="258" bestFit="1" customWidth="1"/>
    <col min="8970" max="9222" width="9.140625" style="258"/>
    <col min="9223" max="9223" width="10.28515625" style="258" bestFit="1" customWidth="1"/>
    <col min="9224" max="9224" width="9.140625" style="258"/>
    <col min="9225" max="9225" width="9.85546875" style="258" bestFit="1" customWidth="1"/>
    <col min="9226" max="9478" width="9.140625" style="258"/>
    <col min="9479" max="9479" width="10.28515625" style="258" bestFit="1" customWidth="1"/>
    <col min="9480" max="9480" width="9.140625" style="258"/>
    <col min="9481" max="9481" width="9.85546875" style="258" bestFit="1" customWidth="1"/>
    <col min="9482" max="9734" width="9.140625" style="258"/>
    <col min="9735" max="9735" width="10.28515625" style="258" bestFit="1" customWidth="1"/>
    <col min="9736" max="9736" width="9.140625" style="258"/>
    <col min="9737" max="9737" width="9.85546875" style="258" bestFit="1" customWidth="1"/>
    <col min="9738" max="9990" width="9.140625" style="258"/>
    <col min="9991" max="9991" width="10.28515625" style="258" bestFit="1" customWidth="1"/>
    <col min="9992" max="9992" width="9.140625" style="258"/>
    <col min="9993" max="9993" width="9.85546875" style="258" bestFit="1" customWidth="1"/>
    <col min="9994" max="10246" width="9.140625" style="258"/>
    <col min="10247" max="10247" width="10.28515625" style="258" bestFit="1" customWidth="1"/>
    <col min="10248" max="10248" width="9.140625" style="258"/>
    <col min="10249" max="10249" width="9.85546875" style="258" bestFit="1" customWidth="1"/>
    <col min="10250" max="10502" width="9.140625" style="258"/>
    <col min="10503" max="10503" width="10.28515625" style="258" bestFit="1" customWidth="1"/>
    <col min="10504" max="10504" width="9.140625" style="258"/>
    <col min="10505" max="10505" width="9.85546875" style="258" bestFit="1" customWidth="1"/>
    <col min="10506" max="10758" width="9.140625" style="258"/>
    <col min="10759" max="10759" width="10.28515625" style="258" bestFit="1" customWidth="1"/>
    <col min="10760" max="10760" width="9.140625" style="258"/>
    <col min="10761" max="10761" width="9.85546875" style="258" bestFit="1" customWidth="1"/>
    <col min="10762" max="11014" width="9.140625" style="258"/>
    <col min="11015" max="11015" width="10.28515625" style="258" bestFit="1" customWidth="1"/>
    <col min="11016" max="11016" width="9.140625" style="258"/>
    <col min="11017" max="11017" width="9.85546875" style="258" bestFit="1" customWidth="1"/>
    <col min="11018" max="11270" width="9.140625" style="258"/>
    <col min="11271" max="11271" width="10.28515625" style="258" bestFit="1" customWidth="1"/>
    <col min="11272" max="11272" width="9.140625" style="258"/>
    <col min="11273" max="11273" width="9.85546875" style="258" bestFit="1" customWidth="1"/>
    <col min="11274" max="11526" width="9.140625" style="258"/>
    <col min="11527" max="11527" width="10.28515625" style="258" bestFit="1" customWidth="1"/>
    <col min="11528" max="11528" width="9.140625" style="258"/>
    <col min="11529" max="11529" width="9.85546875" style="258" bestFit="1" customWidth="1"/>
    <col min="11530" max="11782" width="9.140625" style="258"/>
    <col min="11783" max="11783" width="10.28515625" style="258" bestFit="1" customWidth="1"/>
    <col min="11784" max="11784" width="9.140625" style="258"/>
    <col min="11785" max="11785" width="9.85546875" style="258" bestFit="1" customWidth="1"/>
    <col min="11786" max="12038" width="9.140625" style="258"/>
    <col min="12039" max="12039" width="10.28515625" style="258" bestFit="1" customWidth="1"/>
    <col min="12040" max="12040" width="9.140625" style="258"/>
    <col min="12041" max="12041" width="9.85546875" style="258" bestFit="1" customWidth="1"/>
    <col min="12042" max="12294" width="9.140625" style="258"/>
    <col min="12295" max="12295" width="10.28515625" style="258" bestFit="1" customWidth="1"/>
    <col min="12296" max="12296" width="9.140625" style="258"/>
    <col min="12297" max="12297" width="9.85546875" style="258" bestFit="1" customWidth="1"/>
    <col min="12298" max="12550" width="9.140625" style="258"/>
    <col min="12551" max="12551" width="10.28515625" style="258" bestFit="1" customWidth="1"/>
    <col min="12552" max="12552" width="9.140625" style="258"/>
    <col min="12553" max="12553" width="9.85546875" style="258" bestFit="1" customWidth="1"/>
    <col min="12554" max="12806" width="9.140625" style="258"/>
    <col min="12807" max="12807" width="10.28515625" style="258" bestFit="1" customWidth="1"/>
    <col min="12808" max="12808" width="9.140625" style="258"/>
    <col min="12809" max="12809" width="9.85546875" style="258" bestFit="1" customWidth="1"/>
    <col min="12810" max="13062" width="9.140625" style="258"/>
    <col min="13063" max="13063" width="10.28515625" style="258" bestFit="1" customWidth="1"/>
    <col min="13064" max="13064" width="9.140625" style="258"/>
    <col min="13065" max="13065" width="9.85546875" style="258" bestFit="1" customWidth="1"/>
    <col min="13066" max="13318" width="9.140625" style="258"/>
    <col min="13319" max="13319" width="10.28515625" style="258" bestFit="1" customWidth="1"/>
    <col min="13320" max="13320" width="9.140625" style="258"/>
    <col min="13321" max="13321" width="9.85546875" style="258" bestFit="1" customWidth="1"/>
    <col min="13322" max="13574" width="9.140625" style="258"/>
    <col min="13575" max="13575" width="10.28515625" style="258" bestFit="1" customWidth="1"/>
    <col min="13576" max="13576" width="9.140625" style="258"/>
    <col min="13577" max="13577" width="9.85546875" style="258" bestFit="1" customWidth="1"/>
    <col min="13578" max="13830" width="9.140625" style="258"/>
    <col min="13831" max="13831" width="10.28515625" style="258" bestFit="1" customWidth="1"/>
    <col min="13832" max="13832" width="9.140625" style="258"/>
    <col min="13833" max="13833" width="9.85546875" style="258" bestFit="1" customWidth="1"/>
    <col min="13834" max="14086" width="9.140625" style="258"/>
    <col min="14087" max="14087" width="10.28515625" style="258" bestFit="1" customWidth="1"/>
    <col min="14088" max="14088" width="9.140625" style="258"/>
    <col min="14089" max="14089" width="9.85546875" style="258" bestFit="1" customWidth="1"/>
    <col min="14090" max="14342" width="9.140625" style="258"/>
    <col min="14343" max="14343" width="10.28515625" style="258" bestFit="1" customWidth="1"/>
    <col min="14344" max="14344" width="9.140625" style="258"/>
    <col min="14345" max="14345" width="9.85546875" style="258" bestFit="1" customWidth="1"/>
    <col min="14346" max="14598" width="9.140625" style="258"/>
    <col min="14599" max="14599" width="10.28515625" style="258" bestFit="1" customWidth="1"/>
    <col min="14600" max="14600" width="9.140625" style="258"/>
    <col min="14601" max="14601" width="9.85546875" style="258" bestFit="1" customWidth="1"/>
    <col min="14602" max="14854" width="9.140625" style="258"/>
    <col min="14855" max="14855" width="10.28515625" style="258" bestFit="1" customWidth="1"/>
    <col min="14856" max="14856" width="9.140625" style="258"/>
    <col min="14857" max="14857" width="9.85546875" style="258" bestFit="1" customWidth="1"/>
    <col min="14858" max="15110" width="9.140625" style="258"/>
    <col min="15111" max="15111" width="10.28515625" style="258" bestFit="1" customWidth="1"/>
    <col min="15112" max="15112" width="9.140625" style="258"/>
    <col min="15113" max="15113" width="9.85546875" style="258" bestFit="1" customWidth="1"/>
    <col min="15114" max="15366" width="9.140625" style="258"/>
    <col min="15367" max="15367" width="10.28515625" style="258" bestFit="1" customWidth="1"/>
    <col min="15368" max="15368" width="9.140625" style="258"/>
    <col min="15369" max="15369" width="9.85546875" style="258" bestFit="1" customWidth="1"/>
    <col min="15370" max="15622" width="9.140625" style="258"/>
    <col min="15623" max="15623" width="10.28515625" style="258" bestFit="1" customWidth="1"/>
    <col min="15624" max="15624" width="9.140625" style="258"/>
    <col min="15625" max="15625" width="9.85546875" style="258" bestFit="1" customWidth="1"/>
    <col min="15626" max="15878" width="9.140625" style="258"/>
    <col min="15879" max="15879" width="10.28515625" style="258" bestFit="1" customWidth="1"/>
    <col min="15880" max="15880" width="9.140625" style="258"/>
    <col min="15881" max="15881" width="9.85546875" style="258" bestFit="1" customWidth="1"/>
    <col min="15882" max="16134" width="9.140625" style="258"/>
    <col min="16135" max="16135" width="10.28515625" style="258" bestFit="1" customWidth="1"/>
    <col min="16136" max="16136" width="9.140625" style="258"/>
    <col min="16137" max="16137" width="9.85546875" style="258" bestFit="1" customWidth="1"/>
    <col min="16138" max="16384" width="9.140625" style="258"/>
  </cols>
  <sheetData>
    <row r="1" spans="1:9" ht="18.75" x14ac:dyDescent="0.3">
      <c r="A1" s="424" t="s">
        <v>460</v>
      </c>
      <c r="B1" s="424"/>
      <c r="C1" s="424"/>
      <c r="D1" s="424"/>
      <c r="E1" s="424"/>
      <c r="F1" s="424"/>
      <c r="G1" s="424"/>
      <c r="H1" s="424"/>
      <c r="I1" s="424"/>
    </row>
    <row r="2" spans="1:9" ht="18.75" x14ac:dyDescent="0.3">
      <c r="A2" s="293" t="s">
        <v>566</v>
      </c>
      <c r="B2" s="424"/>
      <c r="C2" s="424"/>
      <c r="D2" s="424"/>
      <c r="E2" s="424"/>
      <c r="F2" s="424"/>
      <c r="G2" s="424"/>
      <c r="H2" s="424"/>
      <c r="I2" s="424"/>
    </row>
    <row r="3" spans="1:9" ht="18.75" x14ac:dyDescent="0.3">
      <c r="A3" s="424" t="s">
        <v>556</v>
      </c>
      <c r="B3" s="424"/>
      <c r="C3" s="424"/>
      <c r="D3" s="424"/>
      <c r="E3" s="424"/>
      <c r="F3" s="424"/>
      <c r="G3" s="424"/>
      <c r="H3" s="424"/>
      <c r="I3" s="424"/>
    </row>
    <row r="4" spans="1:9" ht="18.75" x14ac:dyDescent="0.3">
      <c r="A4" s="293" t="s">
        <v>555</v>
      </c>
      <c r="B4" s="424"/>
      <c r="C4" s="424"/>
      <c r="D4" s="424"/>
      <c r="E4" s="424"/>
      <c r="F4" s="424"/>
      <c r="G4" s="424"/>
      <c r="H4" s="424"/>
      <c r="I4" s="424"/>
    </row>
    <row r="8" spans="1:9" x14ac:dyDescent="0.25">
      <c r="A8" s="257"/>
      <c r="B8" s="257"/>
      <c r="C8" s="257"/>
      <c r="D8" s="257"/>
      <c r="E8" s="257"/>
      <c r="F8" s="257"/>
      <c r="G8" s="257"/>
      <c r="H8" s="257"/>
      <c r="I8" s="257"/>
    </row>
    <row r="9" spans="1:9" x14ac:dyDescent="0.25">
      <c r="A9" s="259" t="s">
        <v>565</v>
      </c>
      <c r="B9" s="260"/>
      <c r="C9" s="260"/>
    </row>
    <row r="10" spans="1:9" x14ac:dyDescent="0.25">
      <c r="A10" s="261" t="s">
        <v>562</v>
      </c>
      <c r="G10" s="262">
        <v>1000</v>
      </c>
    </row>
    <row r="11" spans="1:9" x14ac:dyDescent="0.25">
      <c r="A11" s="258" t="s">
        <v>557</v>
      </c>
      <c r="G11" s="263">
        <v>1000</v>
      </c>
    </row>
    <row r="12" spans="1:9" x14ac:dyDescent="0.25">
      <c r="A12" s="258" t="s">
        <v>558</v>
      </c>
      <c r="G12" s="264">
        <v>1000</v>
      </c>
    </row>
    <row r="13" spans="1:9" x14ac:dyDescent="0.25">
      <c r="A13" s="258" t="s">
        <v>559</v>
      </c>
      <c r="G13" s="265">
        <v>-1000</v>
      </c>
    </row>
    <row r="14" spans="1:9" x14ac:dyDescent="0.25">
      <c r="G14" s="266"/>
    </row>
    <row r="15" spans="1:9" ht="16.5" thickBot="1" x14ac:dyDescent="0.3">
      <c r="A15" s="261" t="s">
        <v>563</v>
      </c>
      <c r="G15" s="267">
        <f>SUM(G10:G14)</f>
        <v>2000</v>
      </c>
    </row>
    <row r="16" spans="1:9" ht="16.5" thickTop="1" x14ac:dyDescent="0.25">
      <c r="A16" s="261"/>
      <c r="G16" s="268"/>
    </row>
    <row r="17" spans="1:7" x14ac:dyDescent="0.25">
      <c r="A17" s="258" t="s">
        <v>560</v>
      </c>
      <c r="G17" s="269"/>
    </row>
    <row r="20" spans="1:7" x14ac:dyDescent="0.25">
      <c r="A20" s="259" t="s">
        <v>564</v>
      </c>
      <c r="B20" s="260"/>
      <c r="C20" s="260"/>
    </row>
    <row r="21" spans="1:7" x14ac:dyDescent="0.25">
      <c r="A21" s="258" t="s">
        <v>561</v>
      </c>
      <c r="G21" s="262">
        <v>1000</v>
      </c>
    </row>
    <row r="22" spans="1:7" x14ac:dyDescent="0.25">
      <c r="A22" s="258" t="s">
        <v>561</v>
      </c>
      <c r="G22" s="263">
        <v>1000</v>
      </c>
    </row>
    <row r="23" spans="1:7" x14ac:dyDescent="0.25">
      <c r="A23" s="258" t="s">
        <v>561</v>
      </c>
      <c r="G23" s="264">
        <v>1000</v>
      </c>
    </row>
    <row r="24" spans="1:7" x14ac:dyDescent="0.25">
      <c r="A24" s="258" t="s">
        <v>561</v>
      </c>
      <c r="G24" s="265">
        <v>-1000</v>
      </c>
    </row>
    <row r="25" spans="1:7" x14ac:dyDescent="0.25">
      <c r="G25" s="266"/>
    </row>
    <row r="26" spans="1:7" ht="16.5" thickBot="1" x14ac:dyDescent="0.3">
      <c r="A26" s="261" t="s">
        <v>563</v>
      </c>
      <c r="G26" s="267">
        <f>SUM(G21:G25)</f>
        <v>2000</v>
      </c>
    </row>
    <row r="27" spans="1:7" ht="16.5" thickTop="1" x14ac:dyDescent="0.25">
      <c r="G27" s="269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F33" sqref="F33"/>
    </sheetView>
  </sheetViews>
  <sheetFormatPr defaultRowHeight="12.75" x14ac:dyDescent="0.2"/>
  <cols>
    <col min="2" max="2" width="42.7109375" customWidth="1"/>
    <col min="3" max="3" width="1.85546875" bestFit="1" customWidth="1"/>
    <col min="4" max="4" width="13.7109375" customWidth="1"/>
    <col min="5" max="5" width="1.85546875" bestFit="1" customWidth="1"/>
    <col min="6" max="6" width="13.7109375" customWidth="1"/>
    <col min="258" max="258" width="34.42578125" bestFit="1" customWidth="1"/>
    <col min="259" max="259" width="1.85546875" bestFit="1" customWidth="1"/>
    <col min="260" max="260" width="13.7109375" customWidth="1"/>
    <col min="261" max="261" width="1.85546875" bestFit="1" customWidth="1"/>
    <col min="262" max="262" width="13.7109375" customWidth="1"/>
    <col min="514" max="514" width="34.42578125" bestFit="1" customWidth="1"/>
    <col min="515" max="515" width="1.85546875" bestFit="1" customWidth="1"/>
    <col min="516" max="516" width="13.7109375" customWidth="1"/>
    <col min="517" max="517" width="1.85546875" bestFit="1" customWidth="1"/>
    <col min="518" max="518" width="13.7109375" customWidth="1"/>
    <col min="770" max="770" width="34.42578125" bestFit="1" customWidth="1"/>
    <col min="771" max="771" width="1.85546875" bestFit="1" customWidth="1"/>
    <col min="772" max="772" width="13.7109375" customWidth="1"/>
    <col min="773" max="773" width="1.85546875" bestFit="1" customWidth="1"/>
    <col min="774" max="774" width="13.7109375" customWidth="1"/>
    <col min="1026" max="1026" width="34.42578125" bestFit="1" customWidth="1"/>
    <col min="1027" max="1027" width="1.85546875" bestFit="1" customWidth="1"/>
    <col min="1028" max="1028" width="13.7109375" customWidth="1"/>
    <col min="1029" max="1029" width="1.85546875" bestFit="1" customWidth="1"/>
    <col min="1030" max="1030" width="13.7109375" customWidth="1"/>
    <col min="1282" max="1282" width="34.42578125" bestFit="1" customWidth="1"/>
    <col min="1283" max="1283" width="1.85546875" bestFit="1" customWidth="1"/>
    <col min="1284" max="1284" width="13.7109375" customWidth="1"/>
    <col min="1285" max="1285" width="1.85546875" bestFit="1" customWidth="1"/>
    <col min="1286" max="1286" width="13.7109375" customWidth="1"/>
    <col min="1538" max="1538" width="34.42578125" bestFit="1" customWidth="1"/>
    <col min="1539" max="1539" width="1.85546875" bestFit="1" customWidth="1"/>
    <col min="1540" max="1540" width="13.7109375" customWidth="1"/>
    <col min="1541" max="1541" width="1.85546875" bestFit="1" customWidth="1"/>
    <col min="1542" max="1542" width="13.7109375" customWidth="1"/>
    <col min="1794" max="1794" width="34.42578125" bestFit="1" customWidth="1"/>
    <col min="1795" max="1795" width="1.85546875" bestFit="1" customWidth="1"/>
    <col min="1796" max="1796" width="13.7109375" customWidth="1"/>
    <col min="1797" max="1797" width="1.85546875" bestFit="1" customWidth="1"/>
    <col min="1798" max="1798" width="13.7109375" customWidth="1"/>
    <col min="2050" max="2050" width="34.42578125" bestFit="1" customWidth="1"/>
    <col min="2051" max="2051" width="1.85546875" bestFit="1" customWidth="1"/>
    <col min="2052" max="2052" width="13.7109375" customWidth="1"/>
    <col min="2053" max="2053" width="1.85546875" bestFit="1" customWidth="1"/>
    <col min="2054" max="2054" width="13.7109375" customWidth="1"/>
    <col min="2306" max="2306" width="34.42578125" bestFit="1" customWidth="1"/>
    <col min="2307" max="2307" width="1.85546875" bestFit="1" customWidth="1"/>
    <col min="2308" max="2308" width="13.7109375" customWidth="1"/>
    <col min="2309" max="2309" width="1.85546875" bestFit="1" customWidth="1"/>
    <col min="2310" max="2310" width="13.7109375" customWidth="1"/>
    <col min="2562" max="2562" width="34.42578125" bestFit="1" customWidth="1"/>
    <col min="2563" max="2563" width="1.85546875" bestFit="1" customWidth="1"/>
    <col min="2564" max="2564" width="13.7109375" customWidth="1"/>
    <col min="2565" max="2565" width="1.85546875" bestFit="1" customWidth="1"/>
    <col min="2566" max="2566" width="13.7109375" customWidth="1"/>
    <col min="2818" max="2818" width="34.42578125" bestFit="1" customWidth="1"/>
    <col min="2819" max="2819" width="1.85546875" bestFit="1" customWidth="1"/>
    <col min="2820" max="2820" width="13.7109375" customWidth="1"/>
    <col min="2821" max="2821" width="1.85546875" bestFit="1" customWidth="1"/>
    <col min="2822" max="2822" width="13.7109375" customWidth="1"/>
    <col min="3074" max="3074" width="34.42578125" bestFit="1" customWidth="1"/>
    <col min="3075" max="3075" width="1.85546875" bestFit="1" customWidth="1"/>
    <col min="3076" max="3076" width="13.7109375" customWidth="1"/>
    <col min="3077" max="3077" width="1.85546875" bestFit="1" customWidth="1"/>
    <col min="3078" max="3078" width="13.7109375" customWidth="1"/>
    <col min="3330" max="3330" width="34.42578125" bestFit="1" customWidth="1"/>
    <col min="3331" max="3331" width="1.85546875" bestFit="1" customWidth="1"/>
    <col min="3332" max="3332" width="13.7109375" customWidth="1"/>
    <col min="3333" max="3333" width="1.85546875" bestFit="1" customWidth="1"/>
    <col min="3334" max="3334" width="13.7109375" customWidth="1"/>
    <col min="3586" max="3586" width="34.42578125" bestFit="1" customWidth="1"/>
    <col min="3587" max="3587" width="1.85546875" bestFit="1" customWidth="1"/>
    <col min="3588" max="3588" width="13.7109375" customWidth="1"/>
    <col min="3589" max="3589" width="1.85546875" bestFit="1" customWidth="1"/>
    <col min="3590" max="3590" width="13.7109375" customWidth="1"/>
    <col min="3842" max="3842" width="34.42578125" bestFit="1" customWidth="1"/>
    <col min="3843" max="3843" width="1.85546875" bestFit="1" customWidth="1"/>
    <col min="3844" max="3844" width="13.7109375" customWidth="1"/>
    <col min="3845" max="3845" width="1.85546875" bestFit="1" customWidth="1"/>
    <col min="3846" max="3846" width="13.7109375" customWidth="1"/>
    <col min="4098" max="4098" width="34.42578125" bestFit="1" customWidth="1"/>
    <col min="4099" max="4099" width="1.85546875" bestFit="1" customWidth="1"/>
    <col min="4100" max="4100" width="13.7109375" customWidth="1"/>
    <col min="4101" max="4101" width="1.85546875" bestFit="1" customWidth="1"/>
    <col min="4102" max="4102" width="13.7109375" customWidth="1"/>
    <col min="4354" max="4354" width="34.42578125" bestFit="1" customWidth="1"/>
    <col min="4355" max="4355" width="1.85546875" bestFit="1" customWidth="1"/>
    <col min="4356" max="4356" width="13.7109375" customWidth="1"/>
    <col min="4357" max="4357" width="1.85546875" bestFit="1" customWidth="1"/>
    <col min="4358" max="4358" width="13.7109375" customWidth="1"/>
    <col min="4610" max="4610" width="34.42578125" bestFit="1" customWidth="1"/>
    <col min="4611" max="4611" width="1.85546875" bestFit="1" customWidth="1"/>
    <col min="4612" max="4612" width="13.7109375" customWidth="1"/>
    <col min="4613" max="4613" width="1.85546875" bestFit="1" customWidth="1"/>
    <col min="4614" max="4614" width="13.7109375" customWidth="1"/>
    <col min="4866" max="4866" width="34.42578125" bestFit="1" customWidth="1"/>
    <col min="4867" max="4867" width="1.85546875" bestFit="1" customWidth="1"/>
    <col min="4868" max="4868" width="13.7109375" customWidth="1"/>
    <col min="4869" max="4869" width="1.85546875" bestFit="1" customWidth="1"/>
    <col min="4870" max="4870" width="13.7109375" customWidth="1"/>
    <col min="5122" max="5122" width="34.42578125" bestFit="1" customWidth="1"/>
    <col min="5123" max="5123" width="1.85546875" bestFit="1" customWidth="1"/>
    <col min="5124" max="5124" width="13.7109375" customWidth="1"/>
    <col min="5125" max="5125" width="1.85546875" bestFit="1" customWidth="1"/>
    <col min="5126" max="5126" width="13.7109375" customWidth="1"/>
    <col min="5378" max="5378" width="34.42578125" bestFit="1" customWidth="1"/>
    <col min="5379" max="5379" width="1.85546875" bestFit="1" customWidth="1"/>
    <col min="5380" max="5380" width="13.7109375" customWidth="1"/>
    <col min="5381" max="5381" width="1.85546875" bestFit="1" customWidth="1"/>
    <col min="5382" max="5382" width="13.7109375" customWidth="1"/>
    <col min="5634" max="5634" width="34.42578125" bestFit="1" customWidth="1"/>
    <col min="5635" max="5635" width="1.85546875" bestFit="1" customWidth="1"/>
    <col min="5636" max="5636" width="13.7109375" customWidth="1"/>
    <col min="5637" max="5637" width="1.85546875" bestFit="1" customWidth="1"/>
    <col min="5638" max="5638" width="13.7109375" customWidth="1"/>
    <col min="5890" max="5890" width="34.42578125" bestFit="1" customWidth="1"/>
    <col min="5891" max="5891" width="1.85546875" bestFit="1" customWidth="1"/>
    <col min="5892" max="5892" width="13.7109375" customWidth="1"/>
    <col min="5893" max="5893" width="1.85546875" bestFit="1" customWidth="1"/>
    <col min="5894" max="5894" width="13.7109375" customWidth="1"/>
    <col min="6146" max="6146" width="34.42578125" bestFit="1" customWidth="1"/>
    <col min="6147" max="6147" width="1.85546875" bestFit="1" customWidth="1"/>
    <col min="6148" max="6148" width="13.7109375" customWidth="1"/>
    <col min="6149" max="6149" width="1.85546875" bestFit="1" customWidth="1"/>
    <col min="6150" max="6150" width="13.7109375" customWidth="1"/>
    <col min="6402" max="6402" width="34.42578125" bestFit="1" customWidth="1"/>
    <col min="6403" max="6403" width="1.85546875" bestFit="1" customWidth="1"/>
    <col min="6404" max="6404" width="13.7109375" customWidth="1"/>
    <col min="6405" max="6405" width="1.85546875" bestFit="1" customWidth="1"/>
    <col min="6406" max="6406" width="13.7109375" customWidth="1"/>
    <col min="6658" max="6658" width="34.42578125" bestFit="1" customWidth="1"/>
    <col min="6659" max="6659" width="1.85546875" bestFit="1" customWidth="1"/>
    <col min="6660" max="6660" width="13.7109375" customWidth="1"/>
    <col min="6661" max="6661" width="1.85546875" bestFit="1" customWidth="1"/>
    <col min="6662" max="6662" width="13.7109375" customWidth="1"/>
    <col min="6914" max="6914" width="34.42578125" bestFit="1" customWidth="1"/>
    <col min="6915" max="6915" width="1.85546875" bestFit="1" customWidth="1"/>
    <col min="6916" max="6916" width="13.7109375" customWidth="1"/>
    <col min="6917" max="6917" width="1.85546875" bestFit="1" customWidth="1"/>
    <col min="6918" max="6918" width="13.7109375" customWidth="1"/>
    <col min="7170" max="7170" width="34.42578125" bestFit="1" customWidth="1"/>
    <col min="7171" max="7171" width="1.85546875" bestFit="1" customWidth="1"/>
    <col min="7172" max="7172" width="13.7109375" customWidth="1"/>
    <col min="7173" max="7173" width="1.85546875" bestFit="1" customWidth="1"/>
    <col min="7174" max="7174" width="13.7109375" customWidth="1"/>
    <col min="7426" max="7426" width="34.42578125" bestFit="1" customWidth="1"/>
    <col min="7427" max="7427" width="1.85546875" bestFit="1" customWidth="1"/>
    <col min="7428" max="7428" width="13.7109375" customWidth="1"/>
    <col min="7429" max="7429" width="1.85546875" bestFit="1" customWidth="1"/>
    <col min="7430" max="7430" width="13.7109375" customWidth="1"/>
    <col min="7682" max="7682" width="34.42578125" bestFit="1" customWidth="1"/>
    <col min="7683" max="7683" width="1.85546875" bestFit="1" customWidth="1"/>
    <col min="7684" max="7684" width="13.7109375" customWidth="1"/>
    <col min="7685" max="7685" width="1.85546875" bestFit="1" customWidth="1"/>
    <col min="7686" max="7686" width="13.7109375" customWidth="1"/>
    <col min="7938" max="7938" width="34.42578125" bestFit="1" customWidth="1"/>
    <col min="7939" max="7939" width="1.85546875" bestFit="1" customWidth="1"/>
    <col min="7940" max="7940" width="13.7109375" customWidth="1"/>
    <col min="7941" max="7941" width="1.85546875" bestFit="1" customWidth="1"/>
    <col min="7942" max="7942" width="13.7109375" customWidth="1"/>
    <col min="8194" max="8194" width="34.42578125" bestFit="1" customWidth="1"/>
    <col min="8195" max="8195" width="1.85546875" bestFit="1" customWidth="1"/>
    <col min="8196" max="8196" width="13.7109375" customWidth="1"/>
    <col min="8197" max="8197" width="1.85546875" bestFit="1" customWidth="1"/>
    <col min="8198" max="8198" width="13.7109375" customWidth="1"/>
    <col min="8450" max="8450" width="34.42578125" bestFit="1" customWidth="1"/>
    <col min="8451" max="8451" width="1.85546875" bestFit="1" customWidth="1"/>
    <col min="8452" max="8452" width="13.7109375" customWidth="1"/>
    <col min="8453" max="8453" width="1.85546875" bestFit="1" customWidth="1"/>
    <col min="8454" max="8454" width="13.7109375" customWidth="1"/>
    <col min="8706" max="8706" width="34.42578125" bestFit="1" customWidth="1"/>
    <col min="8707" max="8707" width="1.85546875" bestFit="1" customWidth="1"/>
    <col min="8708" max="8708" width="13.7109375" customWidth="1"/>
    <col min="8709" max="8709" width="1.85546875" bestFit="1" customWidth="1"/>
    <col min="8710" max="8710" width="13.7109375" customWidth="1"/>
    <col min="8962" max="8962" width="34.42578125" bestFit="1" customWidth="1"/>
    <col min="8963" max="8963" width="1.85546875" bestFit="1" customWidth="1"/>
    <col min="8964" max="8964" width="13.7109375" customWidth="1"/>
    <col min="8965" max="8965" width="1.85546875" bestFit="1" customWidth="1"/>
    <col min="8966" max="8966" width="13.7109375" customWidth="1"/>
    <col min="9218" max="9218" width="34.42578125" bestFit="1" customWidth="1"/>
    <col min="9219" max="9219" width="1.85546875" bestFit="1" customWidth="1"/>
    <col min="9220" max="9220" width="13.7109375" customWidth="1"/>
    <col min="9221" max="9221" width="1.85546875" bestFit="1" customWidth="1"/>
    <col min="9222" max="9222" width="13.7109375" customWidth="1"/>
    <col min="9474" max="9474" width="34.42578125" bestFit="1" customWidth="1"/>
    <col min="9475" max="9475" width="1.85546875" bestFit="1" customWidth="1"/>
    <col min="9476" max="9476" width="13.7109375" customWidth="1"/>
    <col min="9477" max="9477" width="1.85546875" bestFit="1" customWidth="1"/>
    <col min="9478" max="9478" width="13.7109375" customWidth="1"/>
    <col min="9730" max="9730" width="34.42578125" bestFit="1" customWidth="1"/>
    <col min="9731" max="9731" width="1.85546875" bestFit="1" customWidth="1"/>
    <col min="9732" max="9732" width="13.7109375" customWidth="1"/>
    <col min="9733" max="9733" width="1.85546875" bestFit="1" customWidth="1"/>
    <col min="9734" max="9734" width="13.7109375" customWidth="1"/>
    <col min="9986" max="9986" width="34.42578125" bestFit="1" customWidth="1"/>
    <col min="9987" max="9987" width="1.85546875" bestFit="1" customWidth="1"/>
    <col min="9988" max="9988" width="13.7109375" customWidth="1"/>
    <col min="9989" max="9989" width="1.85546875" bestFit="1" customWidth="1"/>
    <col min="9990" max="9990" width="13.7109375" customWidth="1"/>
    <col min="10242" max="10242" width="34.42578125" bestFit="1" customWidth="1"/>
    <col min="10243" max="10243" width="1.85546875" bestFit="1" customWidth="1"/>
    <col min="10244" max="10244" width="13.7109375" customWidth="1"/>
    <col min="10245" max="10245" width="1.85546875" bestFit="1" customWidth="1"/>
    <col min="10246" max="10246" width="13.7109375" customWidth="1"/>
    <col min="10498" max="10498" width="34.42578125" bestFit="1" customWidth="1"/>
    <col min="10499" max="10499" width="1.85546875" bestFit="1" customWidth="1"/>
    <col min="10500" max="10500" width="13.7109375" customWidth="1"/>
    <col min="10501" max="10501" width="1.85546875" bestFit="1" customWidth="1"/>
    <col min="10502" max="10502" width="13.7109375" customWidth="1"/>
    <col min="10754" max="10754" width="34.42578125" bestFit="1" customWidth="1"/>
    <col min="10755" max="10755" width="1.85546875" bestFit="1" customWidth="1"/>
    <col min="10756" max="10756" width="13.7109375" customWidth="1"/>
    <col min="10757" max="10757" width="1.85546875" bestFit="1" customWidth="1"/>
    <col min="10758" max="10758" width="13.7109375" customWidth="1"/>
    <col min="11010" max="11010" width="34.42578125" bestFit="1" customWidth="1"/>
    <col min="11011" max="11011" width="1.85546875" bestFit="1" customWidth="1"/>
    <col min="11012" max="11012" width="13.7109375" customWidth="1"/>
    <col min="11013" max="11013" width="1.85546875" bestFit="1" customWidth="1"/>
    <col min="11014" max="11014" width="13.7109375" customWidth="1"/>
    <col min="11266" max="11266" width="34.42578125" bestFit="1" customWidth="1"/>
    <col min="11267" max="11267" width="1.85546875" bestFit="1" customWidth="1"/>
    <col min="11268" max="11268" width="13.7109375" customWidth="1"/>
    <col min="11269" max="11269" width="1.85546875" bestFit="1" customWidth="1"/>
    <col min="11270" max="11270" width="13.7109375" customWidth="1"/>
    <col min="11522" max="11522" width="34.42578125" bestFit="1" customWidth="1"/>
    <col min="11523" max="11523" width="1.85546875" bestFit="1" customWidth="1"/>
    <col min="11524" max="11524" width="13.7109375" customWidth="1"/>
    <col min="11525" max="11525" width="1.85546875" bestFit="1" customWidth="1"/>
    <col min="11526" max="11526" width="13.7109375" customWidth="1"/>
    <col min="11778" max="11778" width="34.42578125" bestFit="1" customWidth="1"/>
    <col min="11779" max="11779" width="1.85546875" bestFit="1" customWidth="1"/>
    <col min="11780" max="11780" width="13.7109375" customWidth="1"/>
    <col min="11781" max="11781" width="1.85546875" bestFit="1" customWidth="1"/>
    <col min="11782" max="11782" width="13.7109375" customWidth="1"/>
    <col min="12034" max="12034" width="34.42578125" bestFit="1" customWidth="1"/>
    <col min="12035" max="12035" width="1.85546875" bestFit="1" customWidth="1"/>
    <col min="12036" max="12036" width="13.7109375" customWidth="1"/>
    <col min="12037" max="12037" width="1.85546875" bestFit="1" customWidth="1"/>
    <col min="12038" max="12038" width="13.7109375" customWidth="1"/>
    <col min="12290" max="12290" width="34.42578125" bestFit="1" customWidth="1"/>
    <col min="12291" max="12291" width="1.85546875" bestFit="1" customWidth="1"/>
    <col min="12292" max="12292" width="13.7109375" customWidth="1"/>
    <col min="12293" max="12293" width="1.85546875" bestFit="1" customWidth="1"/>
    <col min="12294" max="12294" width="13.7109375" customWidth="1"/>
    <col min="12546" max="12546" width="34.42578125" bestFit="1" customWidth="1"/>
    <col min="12547" max="12547" width="1.85546875" bestFit="1" customWidth="1"/>
    <col min="12548" max="12548" width="13.7109375" customWidth="1"/>
    <col min="12549" max="12549" width="1.85546875" bestFit="1" customWidth="1"/>
    <col min="12550" max="12550" width="13.7109375" customWidth="1"/>
    <col min="12802" max="12802" width="34.42578125" bestFit="1" customWidth="1"/>
    <col min="12803" max="12803" width="1.85546875" bestFit="1" customWidth="1"/>
    <col min="12804" max="12804" width="13.7109375" customWidth="1"/>
    <col min="12805" max="12805" width="1.85546875" bestFit="1" customWidth="1"/>
    <col min="12806" max="12806" width="13.7109375" customWidth="1"/>
    <col min="13058" max="13058" width="34.42578125" bestFit="1" customWidth="1"/>
    <col min="13059" max="13059" width="1.85546875" bestFit="1" customWidth="1"/>
    <col min="13060" max="13060" width="13.7109375" customWidth="1"/>
    <col min="13061" max="13061" width="1.85546875" bestFit="1" customWidth="1"/>
    <col min="13062" max="13062" width="13.7109375" customWidth="1"/>
    <col min="13314" max="13314" width="34.42578125" bestFit="1" customWidth="1"/>
    <col min="13315" max="13315" width="1.85546875" bestFit="1" customWidth="1"/>
    <col min="13316" max="13316" width="13.7109375" customWidth="1"/>
    <col min="13317" max="13317" width="1.85546875" bestFit="1" customWidth="1"/>
    <col min="13318" max="13318" width="13.7109375" customWidth="1"/>
    <col min="13570" max="13570" width="34.42578125" bestFit="1" customWidth="1"/>
    <col min="13571" max="13571" width="1.85546875" bestFit="1" customWidth="1"/>
    <col min="13572" max="13572" width="13.7109375" customWidth="1"/>
    <col min="13573" max="13573" width="1.85546875" bestFit="1" customWidth="1"/>
    <col min="13574" max="13574" width="13.7109375" customWidth="1"/>
    <col min="13826" max="13826" width="34.42578125" bestFit="1" customWidth="1"/>
    <col min="13827" max="13827" width="1.85546875" bestFit="1" customWidth="1"/>
    <col min="13828" max="13828" width="13.7109375" customWidth="1"/>
    <col min="13829" max="13829" width="1.85546875" bestFit="1" customWidth="1"/>
    <col min="13830" max="13830" width="13.7109375" customWidth="1"/>
    <col min="14082" max="14082" width="34.42578125" bestFit="1" customWidth="1"/>
    <col min="14083" max="14083" width="1.85546875" bestFit="1" customWidth="1"/>
    <col min="14084" max="14084" width="13.7109375" customWidth="1"/>
    <col min="14085" max="14085" width="1.85546875" bestFit="1" customWidth="1"/>
    <col min="14086" max="14086" width="13.7109375" customWidth="1"/>
    <col min="14338" max="14338" width="34.42578125" bestFit="1" customWidth="1"/>
    <col min="14339" max="14339" width="1.85546875" bestFit="1" customWidth="1"/>
    <col min="14340" max="14340" width="13.7109375" customWidth="1"/>
    <col min="14341" max="14341" width="1.85546875" bestFit="1" customWidth="1"/>
    <col min="14342" max="14342" width="13.7109375" customWidth="1"/>
    <col min="14594" max="14594" width="34.42578125" bestFit="1" customWidth="1"/>
    <col min="14595" max="14595" width="1.85546875" bestFit="1" customWidth="1"/>
    <col min="14596" max="14596" width="13.7109375" customWidth="1"/>
    <col min="14597" max="14597" width="1.85546875" bestFit="1" customWidth="1"/>
    <col min="14598" max="14598" width="13.7109375" customWidth="1"/>
    <col min="14850" max="14850" width="34.42578125" bestFit="1" customWidth="1"/>
    <col min="14851" max="14851" width="1.85546875" bestFit="1" customWidth="1"/>
    <col min="14852" max="14852" width="13.7109375" customWidth="1"/>
    <col min="14853" max="14853" width="1.85546875" bestFit="1" customWidth="1"/>
    <col min="14854" max="14854" width="13.7109375" customWidth="1"/>
    <col min="15106" max="15106" width="34.42578125" bestFit="1" customWidth="1"/>
    <col min="15107" max="15107" width="1.85546875" bestFit="1" customWidth="1"/>
    <col min="15108" max="15108" width="13.7109375" customWidth="1"/>
    <col min="15109" max="15109" width="1.85546875" bestFit="1" customWidth="1"/>
    <col min="15110" max="15110" width="13.7109375" customWidth="1"/>
    <col min="15362" max="15362" width="34.42578125" bestFit="1" customWidth="1"/>
    <col min="15363" max="15363" width="1.85546875" bestFit="1" customWidth="1"/>
    <col min="15364" max="15364" width="13.7109375" customWidth="1"/>
    <col min="15365" max="15365" width="1.85546875" bestFit="1" customWidth="1"/>
    <col min="15366" max="15366" width="13.7109375" customWidth="1"/>
    <col min="15618" max="15618" width="34.42578125" bestFit="1" customWidth="1"/>
    <col min="15619" max="15619" width="1.85546875" bestFit="1" customWidth="1"/>
    <col min="15620" max="15620" width="13.7109375" customWidth="1"/>
    <col min="15621" max="15621" width="1.85546875" bestFit="1" customWidth="1"/>
    <col min="15622" max="15622" width="13.7109375" customWidth="1"/>
    <col min="15874" max="15874" width="34.42578125" bestFit="1" customWidth="1"/>
    <col min="15875" max="15875" width="1.85546875" bestFit="1" customWidth="1"/>
    <col min="15876" max="15876" width="13.7109375" customWidth="1"/>
    <col min="15877" max="15877" width="1.85546875" bestFit="1" customWidth="1"/>
    <col min="15878" max="15878" width="13.7109375" customWidth="1"/>
    <col min="16130" max="16130" width="34.42578125" bestFit="1" customWidth="1"/>
    <col min="16131" max="16131" width="1.85546875" bestFit="1" customWidth="1"/>
    <col min="16132" max="16132" width="13.7109375" customWidth="1"/>
    <col min="16133" max="16133" width="1.85546875" bestFit="1" customWidth="1"/>
    <col min="16134" max="16134" width="13.7109375" customWidth="1"/>
  </cols>
  <sheetData>
    <row r="1" spans="1:6" s="256" customFormat="1" ht="15.75" x14ac:dyDescent="0.2">
      <c r="A1" s="271" t="s">
        <v>460</v>
      </c>
      <c r="B1" s="271"/>
      <c r="C1" s="271"/>
      <c r="D1" s="271"/>
      <c r="E1" s="271"/>
      <c r="F1" s="271"/>
    </row>
    <row r="2" spans="1:6" s="256" customFormat="1" ht="15.75" x14ac:dyDescent="0.25">
      <c r="A2" s="295" t="s">
        <v>529</v>
      </c>
      <c r="B2" s="295"/>
      <c r="C2" s="295"/>
      <c r="D2" s="295"/>
      <c r="E2" s="295"/>
      <c r="F2" s="295"/>
    </row>
    <row r="3" spans="1:6" s="256" customFormat="1" ht="15.75" x14ac:dyDescent="0.25">
      <c r="A3" s="428" t="s">
        <v>555</v>
      </c>
      <c r="B3" s="429"/>
      <c r="C3" s="429"/>
      <c r="D3" s="429"/>
      <c r="E3" s="429"/>
      <c r="F3" s="429"/>
    </row>
    <row r="4" spans="1:6" ht="15.75" x14ac:dyDescent="0.2">
      <c r="A4" s="270" t="s">
        <v>502</v>
      </c>
      <c r="B4" s="271"/>
      <c r="C4" s="271"/>
      <c r="D4" s="271"/>
      <c r="E4" s="271"/>
      <c r="F4" s="271"/>
    </row>
    <row r="5" spans="1:6" x14ac:dyDescent="0.2">
      <c r="A5" s="253"/>
      <c r="B5" s="254"/>
      <c r="C5" s="254"/>
      <c r="D5" s="254"/>
    </row>
    <row r="6" spans="1:6" x14ac:dyDescent="0.2">
      <c r="A6" s="253"/>
      <c r="B6" s="254"/>
      <c r="C6" s="254"/>
      <c r="D6" s="254"/>
    </row>
    <row r="7" spans="1:6" x14ac:dyDescent="0.2">
      <c r="A7" s="6" t="s">
        <v>530</v>
      </c>
      <c r="B7" s="6" t="s">
        <v>41</v>
      </c>
      <c r="C7" s="237"/>
      <c r="D7" s="8" t="s">
        <v>43</v>
      </c>
      <c r="E7" s="9"/>
      <c r="F7" s="10"/>
    </row>
    <row r="8" spans="1:6" x14ac:dyDescent="0.2">
      <c r="A8" s="425" t="s">
        <v>531</v>
      </c>
      <c r="B8" s="12" t="s">
        <v>532</v>
      </c>
      <c r="C8" s="14" t="s">
        <v>46</v>
      </c>
      <c r="D8" s="15">
        <v>0</v>
      </c>
      <c r="E8" s="41"/>
      <c r="F8" s="42"/>
    </row>
    <row r="9" spans="1:6" x14ac:dyDescent="0.2">
      <c r="A9" s="426"/>
      <c r="B9" s="12" t="s">
        <v>533</v>
      </c>
      <c r="C9" s="14" t="s">
        <v>46</v>
      </c>
      <c r="D9" s="15">
        <v>0</v>
      </c>
      <c r="E9" s="37"/>
      <c r="F9" s="38"/>
    </row>
    <row r="10" spans="1:6" x14ac:dyDescent="0.2">
      <c r="A10" s="426"/>
      <c r="B10" s="12" t="s">
        <v>534</v>
      </c>
      <c r="C10" s="14" t="s">
        <v>46</v>
      </c>
      <c r="D10" s="15">
        <v>0</v>
      </c>
      <c r="E10" s="37"/>
      <c r="F10" s="38"/>
    </row>
    <row r="11" spans="1:6" x14ac:dyDescent="0.2">
      <c r="A11" s="426"/>
      <c r="B11" s="12" t="s">
        <v>535</v>
      </c>
      <c r="C11" s="14" t="s">
        <v>46</v>
      </c>
      <c r="D11" s="15">
        <v>0</v>
      </c>
      <c r="E11" s="37"/>
      <c r="F11" s="38"/>
    </row>
    <row r="12" spans="1:6" x14ac:dyDescent="0.2">
      <c r="A12" s="426"/>
      <c r="B12" s="255" t="s">
        <v>536</v>
      </c>
      <c r="C12" s="14" t="s">
        <v>46</v>
      </c>
      <c r="D12" s="15">
        <v>0</v>
      </c>
      <c r="E12" s="37"/>
      <c r="F12" s="38"/>
    </row>
    <row r="13" spans="1:6" x14ac:dyDescent="0.2">
      <c r="A13" s="426"/>
      <c r="B13" s="12" t="s">
        <v>537</v>
      </c>
      <c r="C13" s="14" t="s">
        <v>46</v>
      </c>
      <c r="D13" s="15">
        <v>0</v>
      </c>
      <c r="E13" s="37"/>
      <c r="F13" s="38"/>
    </row>
    <row r="14" spans="1:6" x14ac:dyDescent="0.2">
      <c r="A14" s="426"/>
      <c r="B14" s="12"/>
      <c r="C14" s="14" t="s">
        <v>46</v>
      </c>
      <c r="D14" s="15">
        <v>0</v>
      </c>
      <c r="E14" s="37"/>
      <c r="F14" s="38"/>
    </row>
    <row r="15" spans="1:6" x14ac:dyDescent="0.2">
      <c r="A15" s="426"/>
      <c r="B15" s="12"/>
      <c r="C15" s="14" t="s">
        <v>46</v>
      </c>
      <c r="D15" s="15">
        <v>0</v>
      </c>
      <c r="E15" s="37"/>
      <c r="F15" s="38"/>
    </row>
    <row r="16" spans="1:6" x14ac:dyDescent="0.2">
      <c r="A16" s="427"/>
      <c r="B16" s="34" t="s">
        <v>538</v>
      </c>
      <c r="C16" s="25"/>
      <c r="D16" s="27"/>
      <c r="E16" s="14" t="s">
        <v>46</v>
      </c>
      <c r="F16" s="27">
        <f>SUM(D8:D15)</f>
        <v>0</v>
      </c>
    </row>
    <row r="17" spans="1:6" x14ac:dyDescent="0.2">
      <c r="A17" s="425" t="s">
        <v>539</v>
      </c>
      <c r="B17" s="255" t="s">
        <v>540</v>
      </c>
      <c r="C17" s="14" t="s">
        <v>46</v>
      </c>
      <c r="D17" s="15">
        <v>0</v>
      </c>
      <c r="E17" s="43"/>
      <c r="F17" s="29"/>
    </row>
    <row r="18" spans="1:6" x14ac:dyDescent="0.2">
      <c r="A18" s="426"/>
      <c r="B18" s="12" t="s">
        <v>541</v>
      </c>
      <c r="C18" s="14" t="s">
        <v>46</v>
      </c>
      <c r="D18" s="15">
        <v>0</v>
      </c>
      <c r="E18" s="44"/>
      <c r="F18" s="31"/>
    </row>
    <row r="19" spans="1:6" x14ac:dyDescent="0.2">
      <c r="A19" s="426"/>
      <c r="B19" s="12" t="s">
        <v>542</v>
      </c>
      <c r="C19" s="14" t="s">
        <v>46</v>
      </c>
      <c r="D19" s="15">
        <v>0</v>
      </c>
      <c r="E19" s="44"/>
      <c r="F19" s="31"/>
    </row>
    <row r="20" spans="1:6" x14ac:dyDescent="0.2">
      <c r="A20" s="426"/>
      <c r="B20" s="12" t="s">
        <v>543</v>
      </c>
      <c r="C20" s="14" t="s">
        <v>46</v>
      </c>
      <c r="D20" s="15">
        <v>0</v>
      </c>
      <c r="E20" s="44"/>
      <c r="F20" s="31"/>
    </row>
    <row r="21" spans="1:6" x14ac:dyDescent="0.2">
      <c r="A21" s="426"/>
      <c r="B21" s="12" t="s">
        <v>544</v>
      </c>
      <c r="C21" s="14" t="s">
        <v>46</v>
      </c>
      <c r="D21" s="15">
        <v>0</v>
      </c>
      <c r="E21" s="44"/>
      <c r="F21" s="31"/>
    </row>
    <row r="22" spans="1:6" x14ac:dyDescent="0.2">
      <c r="A22" s="426"/>
      <c r="B22" s="12" t="s">
        <v>545</v>
      </c>
      <c r="C22" s="14" t="s">
        <v>46</v>
      </c>
      <c r="D22" s="15">
        <v>0</v>
      </c>
      <c r="E22" s="44"/>
      <c r="F22" s="31"/>
    </row>
    <row r="23" spans="1:6" x14ac:dyDescent="0.2">
      <c r="A23" s="426"/>
      <c r="B23" s="12" t="s">
        <v>546</v>
      </c>
      <c r="C23" s="14" t="s">
        <v>46</v>
      </c>
      <c r="D23" s="15">
        <v>0</v>
      </c>
      <c r="E23" s="44"/>
      <c r="F23" s="31"/>
    </row>
    <row r="24" spans="1:6" x14ac:dyDescent="0.2">
      <c r="A24" s="426"/>
      <c r="B24" s="255" t="s">
        <v>547</v>
      </c>
      <c r="C24" s="14" t="s">
        <v>46</v>
      </c>
      <c r="D24" s="15">
        <v>0</v>
      </c>
      <c r="E24" s="44"/>
      <c r="F24" s="31"/>
    </row>
    <row r="25" spans="1:6" x14ac:dyDescent="0.2">
      <c r="A25" s="426"/>
      <c r="B25" s="255" t="s">
        <v>548</v>
      </c>
      <c r="C25" s="14" t="s">
        <v>46</v>
      </c>
      <c r="D25" s="15">
        <v>0</v>
      </c>
      <c r="E25" s="44"/>
      <c r="F25" s="31"/>
    </row>
    <row r="26" spans="1:6" x14ac:dyDescent="0.2">
      <c r="A26" s="426"/>
      <c r="B26" s="12" t="s">
        <v>549</v>
      </c>
      <c r="C26" s="14" t="s">
        <v>46</v>
      </c>
      <c r="D26" s="15">
        <v>0</v>
      </c>
      <c r="E26" s="44"/>
      <c r="F26" s="31"/>
    </row>
    <row r="27" spans="1:6" x14ac:dyDescent="0.2">
      <c r="A27" s="426"/>
      <c r="B27" s="12" t="s">
        <v>550</v>
      </c>
      <c r="C27" s="14" t="s">
        <v>46</v>
      </c>
      <c r="D27" s="15">
        <v>0</v>
      </c>
      <c r="E27" s="44"/>
      <c r="F27" s="31"/>
    </row>
    <row r="28" spans="1:6" x14ac:dyDescent="0.2">
      <c r="A28" s="426"/>
      <c r="B28" s="12" t="s">
        <v>551</v>
      </c>
      <c r="C28" s="14" t="s">
        <v>46</v>
      </c>
      <c r="D28" s="15">
        <v>0</v>
      </c>
      <c r="E28" s="44"/>
      <c r="F28" s="31"/>
    </row>
    <row r="29" spans="1:6" x14ac:dyDescent="0.2">
      <c r="A29" s="426"/>
      <c r="B29" s="12" t="s">
        <v>552</v>
      </c>
      <c r="C29" s="14" t="s">
        <v>46</v>
      </c>
      <c r="D29" s="15">
        <v>0</v>
      </c>
      <c r="E29" s="44"/>
      <c r="F29" s="31"/>
    </row>
    <row r="30" spans="1:6" x14ac:dyDescent="0.2">
      <c r="A30" s="426"/>
      <c r="B30" s="12" t="s">
        <v>537</v>
      </c>
      <c r="C30" s="14" t="s">
        <v>46</v>
      </c>
      <c r="D30" s="15">
        <v>0</v>
      </c>
      <c r="E30" s="44"/>
      <c r="F30" s="31"/>
    </row>
    <row r="31" spans="1:6" x14ac:dyDescent="0.2">
      <c r="A31" s="426"/>
      <c r="B31" s="12"/>
      <c r="C31" s="14" t="s">
        <v>46</v>
      </c>
      <c r="D31" s="15">
        <v>0</v>
      </c>
      <c r="E31" s="36"/>
      <c r="F31" s="33"/>
    </row>
    <row r="32" spans="1:6" x14ac:dyDescent="0.2">
      <c r="A32" s="427"/>
      <c r="B32" s="34" t="s">
        <v>553</v>
      </c>
      <c r="C32" s="25"/>
      <c r="D32" s="27"/>
      <c r="E32" s="14" t="s">
        <v>46</v>
      </c>
      <c r="F32" s="27">
        <f>SUM(D17:D31)</f>
        <v>0</v>
      </c>
    </row>
    <row r="33" spans="2:6" x14ac:dyDescent="0.2">
      <c r="B33" s="34" t="s">
        <v>554</v>
      </c>
      <c r="C33" s="25"/>
      <c r="D33" s="27"/>
      <c r="E33" s="14" t="s">
        <v>46</v>
      </c>
      <c r="F33" s="27">
        <f>F16-F32</f>
        <v>0</v>
      </c>
    </row>
  </sheetData>
  <mergeCells count="6">
    <mergeCell ref="A17:A32"/>
    <mergeCell ref="A1:F1"/>
    <mergeCell ref="A4:F4"/>
    <mergeCell ref="A2:F2"/>
    <mergeCell ref="A3:F3"/>
    <mergeCell ref="A8:A16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Balance Sheet</vt:lpstr>
      <vt:lpstr>Income Stmt</vt:lpstr>
      <vt:lpstr>Partners Equity</vt:lpstr>
      <vt:lpstr>Equity Comp</vt:lpstr>
      <vt:lpstr>Surplus Cash</vt:lpstr>
      <vt:lpstr>Fixed Assets</vt:lpstr>
      <vt:lpstr>Funds In Financial Institutions</vt:lpstr>
      <vt:lpstr>Escrow Deposits and Reserves</vt:lpstr>
      <vt:lpstr>Supportive Services</vt:lpstr>
      <vt:lpstr>Tax Credits</vt:lpstr>
      <vt:lpstr>'Balance Sheet'!Print_Area</vt:lpstr>
      <vt:lpstr>'Equity Comp'!Print_Area</vt:lpstr>
      <vt:lpstr>'Escrow Deposits and Reserves'!Print_Area</vt:lpstr>
      <vt:lpstr>'Income Stmt'!Print_Area</vt:lpstr>
      <vt:lpstr>'Partners Equity'!Print_Area</vt:lpstr>
      <vt:lpstr>'Supportive Services'!Print_Area</vt:lpstr>
      <vt:lpstr>'Surplus Cash'!Print_Area</vt:lpstr>
      <vt:lpstr>'Tax Credits'!Print_Area</vt:lpstr>
      <vt:lpstr>'Balance Sheet'!Print_Titles</vt:lpstr>
      <vt:lpstr>'Income Stmt'!Print_Titles</vt:lpstr>
    </vt:vector>
  </TitlesOfParts>
  <Company>MHDC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Brewster</dc:creator>
  <cp:lastModifiedBy>Gregg Ochoa</cp:lastModifiedBy>
  <cp:lastPrinted>2022-05-19T19:06:27Z</cp:lastPrinted>
  <dcterms:created xsi:type="dcterms:W3CDTF">2003-07-24T19:10:09Z</dcterms:created>
  <dcterms:modified xsi:type="dcterms:W3CDTF">2024-05-16T19:10:47Z</dcterms:modified>
</cp:coreProperties>
</file>