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eRO Share\Forms\FY2022\Final Forms_New Logo\"/>
    </mc:Choice>
  </mc:AlternateContent>
  <workbookProtection workbookAlgorithmName="SHA-512" workbookHashValue="QMYvALvJRalx7Ltswr9e0w0+nkIa5+etZ8k+xjLfNEuR/gceCL5bVEf6/5bq5Pg8AeF0sHgru+9fDYhiRWsBxw==" workbookSaltValue="QluS0aYZFAktYGs9jfBoaQ==" workbookSpinCount="100000" lockStructure="1"/>
  <bookViews>
    <workbookView xWindow="0" yWindow="0" windowWidth="19200" windowHeight="4365"/>
  </bookViews>
  <sheets>
    <sheet name="HeRO-425" sheetId="9" r:id="rId1"/>
    <sheet name="Other Data" sheetId="2" state="hidden" r:id="rId2"/>
    <sheet name="LIMITS_COUNTYLEVEL" sheetId="13" state="hidden" r:id="rId3"/>
  </sheets>
  <externalReferences>
    <externalReference r:id="rId4"/>
  </externalReferences>
  <definedNames>
    <definedName name="Assets">[1]Sheet2!$D$28:$D$34</definedName>
    <definedName name="Income">[1]Sheet2!$B$28:$B$36</definedName>
    <definedName name="LIMITS_COUNTYLEVEL">LIMITS_COUNTYLEVEL!$A$1:$AG$117</definedName>
    <definedName name="PhotoIDType">[1]Sheet2!$H$28:$H$35</definedName>
  </definedNames>
  <calcPr calcId="162913"/>
</workbook>
</file>

<file path=xl/calcChain.xml><?xml version="1.0" encoding="utf-8"?>
<calcChain xmlns="http://schemas.openxmlformats.org/spreadsheetml/2006/main">
  <c r="G46" i="9" l="1"/>
  <c r="G42" i="9"/>
  <c r="D40" i="9" l="1"/>
  <c r="F39" i="9" l="1"/>
  <c r="H39" i="9"/>
  <c r="D39" i="9"/>
  <c r="F37" i="9"/>
  <c r="H37" i="9"/>
  <c r="D37" i="9"/>
  <c r="G44" i="9"/>
  <c r="B45" i="9"/>
  <c r="B44" i="9"/>
  <c r="B43" i="9"/>
  <c r="B42" i="9"/>
  <c r="H4" i="9" l="1"/>
  <c r="B46" i="9"/>
  <c r="F40" i="9" l="1"/>
  <c r="H40" i="9"/>
  <c r="H21" i="9"/>
  <c r="H22" i="9"/>
  <c r="H23" i="9"/>
  <c r="H24" i="9"/>
  <c r="H25" i="9"/>
  <c r="H26" i="9"/>
  <c r="H27" i="9"/>
  <c r="H28" i="9"/>
  <c r="H29" i="9"/>
  <c r="H20" i="9"/>
</calcChain>
</file>

<file path=xl/sharedStrings.xml><?xml version="1.0" encoding="utf-8"?>
<sst xmlns="http://schemas.openxmlformats.org/spreadsheetml/2006/main" count="308" uniqueCount="304">
  <si>
    <t>City</t>
  </si>
  <si>
    <t>Zip</t>
  </si>
  <si>
    <t>County</t>
  </si>
  <si>
    <t>Adair County</t>
  </si>
  <si>
    <t>Andrew County</t>
  </si>
  <si>
    <t>Atchison County</t>
  </si>
  <si>
    <t>Audrain County</t>
  </si>
  <si>
    <t>Barry County</t>
  </si>
  <si>
    <t>Barton County</t>
  </si>
  <si>
    <t>Bates County</t>
  </si>
  <si>
    <t>Benton County</t>
  </si>
  <si>
    <t>Bollinger County</t>
  </si>
  <si>
    <t>Boone County</t>
  </si>
  <si>
    <t>Buchanan County</t>
  </si>
  <si>
    <t>Butler County</t>
  </si>
  <si>
    <t>Caldwell County</t>
  </si>
  <si>
    <t>Callaway County</t>
  </si>
  <si>
    <t>Camden County</t>
  </si>
  <si>
    <t>Cape Girardeau County</t>
  </si>
  <si>
    <t>Carroll County</t>
  </si>
  <si>
    <t>Carter County</t>
  </si>
  <si>
    <t>Cass County</t>
  </si>
  <si>
    <t>Cedar County</t>
  </si>
  <si>
    <t>Chariton County</t>
  </si>
  <si>
    <t>Christian County</t>
  </si>
  <si>
    <t>Clark County</t>
  </si>
  <si>
    <t>Clay County</t>
  </si>
  <si>
    <t>Clinton County</t>
  </si>
  <si>
    <t>Cole County</t>
  </si>
  <si>
    <t>Cooper County</t>
  </si>
  <si>
    <t>Crawford County</t>
  </si>
  <si>
    <t>Dade County</t>
  </si>
  <si>
    <t>Dallas County</t>
  </si>
  <si>
    <t>Daviess County</t>
  </si>
  <si>
    <t>DeKalb County</t>
  </si>
  <si>
    <t>Dent County</t>
  </si>
  <si>
    <t>Douglas County</t>
  </si>
  <si>
    <t>Dunklin County</t>
  </si>
  <si>
    <t>Franklin County</t>
  </si>
  <si>
    <t>Gasconade County</t>
  </si>
  <si>
    <t>Gentry County</t>
  </si>
  <si>
    <t>Greene County</t>
  </si>
  <si>
    <t>Grundy County</t>
  </si>
  <si>
    <t>Harrison County</t>
  </si>
  <si>
    <t>Henry County</t>
  </si>
  <si>
    <t>Hickory County</t>
  </si>
  <si>
    <t>Holt County</t>
  </si>
  <si>
    <t>Howard County</t>
  </si>
  <si>
    <t>Howell County</t>
  </si>
  <si>
    <t>Iron County</t>
  </si>
  <si>
    <t>Jackson County</t>
  </si>
  <si>
    <t>Jasper County</t>
  </si>
  <si>
    <t>Jefferson County</t>
  </si>
  <si>
    <t>Johnson County</t>
  </si>
  <si>
    <t>Knox County</t>
  </si>
  <si>
    <t>Laclede County</t>
  </si>
  <si>
    <t>Lafayette County</t>
  </si>
  <si>
    <t>Lawrence County</t>
  </si>
  <si>
    <t>Lewis County</t>
  </si>
  <si>
    <t>Lincoln County</t>
  </si>
  <si>
    <t>Linn County</t>
  </si>
  <si>
    <t>Livingston County</t>
  </si>
  <si>
    <t>Macon County</t>
  </si>
  <si>
    <t>Madison County</t>
  </si>
  <si>
    <t>Maries County</t>
  </si>
  <si>
    <t>Marion County</t>
  </si>
  <si>
    <t>McDonald County</t>
  </si>
  <si>
    <t>Mercer County</t>
  </si>
  <si>
    <t>Miller County</t>
  </si>
  <si>
    <t>Mississippi County</t>
  </si>
  <si>
    <t>Moniteau County</t>
  </si>
  <si>
    <t>Monroe County</t>
  </si>
  <si>
    <t>Montgomery County</t>
  </si>
  <si>
    <t>Morgan County</t>
  </si>
  <si>
    <t>New Madrid County</t>
  </si>
  <si>
    <t>Newton County</t>
  </si>
  <si>
    <t>Nodaway County</t>
  </si>
  <si>
    <t>Oregon County</t>
  </si>
  <si>
    <t>Osage County</t>
  </si>
  <si>
    <t>Ozark County</t>
  </si>
  <si>
    <t>Pemiscot County</t>
  </si>
  <si>
    <t>Perry County</t>
  </si>
  <si>
    <t>Pettis County</t>
  </si>
  <si>
    <t>Phelps County</t>
  </si>
  <si>
    <t>Pike County</t>
  </si>
  <si>
    <t>Platte County</t>
  </si>
  <si>
    <t>Polk County</t>
  </si>
  <si>
    <t>Pulaski County</t>
  </si>
  <si>
    <t>Putnam County</t>
  </si>
  <si>
    <t>Ralls County</t>
  </si>
  <si>
    <t>Randolph County</t>
  </si>
  <si>
    <t>Ray County</t>
  </si>
  <si>
    <t>Reynolds County</t>
  </si>
  <si>
    <t>Ripley County</t>
  </si>
  <si>
    <t>Saline County</t>
  </si>
  <si>
    <t>Schuyler County</t>
  </si>
  <si>
    <t>Scotland County</t>
  </si>
  <si>
    <t>Scott County</t>
  </si>
  <si>
    <t>Shannon County</t>
  </si>
  <si>
    <t>Shelby County</t>
  </si>
  <si>
    <t>St. Charles County</t>
  </si>
  <si>
    <t>St. Clair County</t>
  </si>
  <si>
    <t>St. Francois County</t>
  </si>
  <si>
    <t>St. Louis County</t>
  </si>
  <si>
    <t>Ste. Genevieve County</t>
  </si>
  <si>
    <t>Stoddard County</t>
  </si>
  <si>
    <t>Stone County</t>
  </si>
  <si>
    <t>Sullivan County</t>
  </si>
  <si>
    <t>Taney County</t>
  </si>
  <si>
    <t>Texas County</t>
  </si>
  <si>
    <t>Vernon County</t>
  </si>
  <si>
    <t>Warren County</t>
  </si>
  <si>
    <t>Washington County</t>
  </si>
  <si>
    <t>Wayne County</t>
  </si>
  <si>
    <t>Webster County</t>
  </si>
  <si>
    <t>Worth County</t>
  </si>
  <si>
    <t>Wright County</t>
  </si>
  <si>
    <t>Home Types</t>
  </si>
  <si>
    <t xml:space="preserve">Single Family </t>
  </si>
  <si>
    <t>Manufactured</t>
  </si>
  <si>
    <t>Contractor Type</t>
  </si>
  <si>
    <t>Individual</t>
  </si>
  <si>
    <t>Partnership</t>
  </si>
  <si>
    <t>Corporation</t>
  </si>
  <si>
    <t>Not-for-profit</t>
  </si>
  <si>
    <t>Other</t>
  </si>
  <si>
    <t>MWBE</t>
  </si>
  <si>
    <t>MBE</t>
  </si>
  <si>
    <t>WBE</t>
  </si>
  <si>
    <t>MBE and WBE</t>
  </si>
  <si>
    <t>None</t>
  </si>
  <si>
    <t>Bedrooms</t>
  </si>
  <si>
    <t>5+</t>
  </si>
  <si>
    <t>Hispanic</t>
  </si>
  <si>
    <t>Yes</t>
  </si>
  <si>
    <t>No</t>
  </si>
  <si>
    <t>Race</t>
  </si>
  <si>
    <t>HH Size</t>
  </si>
  <si>
    <t>HH Type</t>
  </si>
  <si>
    <t>Single - Non-Elderly</t>
  </si>
  <si>
    <t>Elderly (62+ years)</t>
  </si>
  <si>
    <t>Single Parent</t>
  </si>
  <si>
    <t>Two Parents</t>
  </si>
  <si>
    <t>Ozark Action, Inc.</t>
  </si>
  <si>
    <t>North East Community Action Corporation</t>
  </si>
  <si>
    <t>West Central Missouri Community Action Agency</t>
  </si>
  <si>
    <t>Delta Area Economic Opportunity Corporation</t>
  </si>
  <si>
    <t>Inspection Sections</t>
  </si>
  <si>
    <t>1 - Living Room</t>
  </si>
  <si>
    <t>2 - Kitchen</t>
  </si>
  <si>
    <t>3 - Bathroom</t>
  </si>
  <si>
    <t>4 - Other Rooms Used for Living Space</t>
  </si>
  <si>
    <t>5 - Secondary Rooms</t>
  </si>
  <si>
    <t>6 - Building Exterior</t>
  </si>
  <si>
    <t>7 - Heating, Plumbing, Insulation, HVAC</t>
  </si>
  <si>
    <t>8 - Electrical System</t>
  </si>
  <si>
    <t>9 - General Health and Safety</t>
  </si>
  <si>
    <t>10 - Hot Water Heater</t>
  </si>
  <si>
    <t>11 - Major Systems</t>
  </si>
  <si>
    <t>12 - Other</t>
  </si>
  <si>
    <t>Mobile Home</t>
  </si>
  <si>
    <t>Duplex</t>
  </si>
  <si>
    <t>60% 8PP+</t>
  </si>
  <si>
    <t>60% 7PP</t>
  </si>
  <si>
    <t>60% 6PP</t>
  </si>
  <si>
    <t>60% 5PP</t>
  </si>
  <si>
    <t>60% 4PP</t>
  </si>
  <si>
    <t>60% 3PP</t>
  </si>
  <si>
    <t>60% 2PP</t>
  </si>
  <si>
    <t>60% 1PP</t>
  </si>
  <si>
    <t>50% 8PP+</t>
  </si>
  <si>
    <t>50% 7PP</t>
  </si>
  <si>
    <t>50% 6PP</t>
  </si>
  <si>
    <t>50% 5PP</t>
  </si>
  <si>
    <t>50% 4PP</t>
  </si>
  <si>
    <t>50% 3PP</t>
  </si>
  <si>
    <t>50% 2PP</t>
  </si>
  <si>
    <t>50% 1PP</t>
  </si>
  <si>
    <t>30% 8PP+</t>
  </si>
  <si>
    <t>30% 7PP</t>
  </si>
  <si>
    <t>30% 6PP</t>
  </si>
  <si>
    <t>30% 5PP</t>
  </si>
  <si>
    <t>30% 4PP</t>
  </si>
  <si>
    <t>30% 3PP</t>
  </si>
  <si>
    <t>30% 2PP</t>
  </si>
  <si>
    <t>30% 1PP</t>
  </si>
  <si>
    <t>East Missouri Action Agency, Inc.</t>
  </si>
  <si>
    <t>Ozarks Area Community Action Corporation</t>
  </si>
  <si>
    <t>South Central Missouri Community Action Agency</t>
  </si>
  <si>
    <t>30% AMI</t>
  </si>
  <si>
    <t>50% AMI</t>
  </si>
  <si>
    <t>60% AMI</t>
  </si>
  <si>
    <t>80% AMI</t>
  </si>
  <si>
    <t>White</t>
  </si>
  <si>
    <t>Black/African American</t>
  </si>
  <si>
    <t>Asian</t>
  </si>
  <si>
    <t>American Indian/Alaska Native</t>
  </si>
  <si>
    <t>Native Hawaiian/Other Pacific Islander</t>
  </si>
  <si>
    <t>American Indian/Alaska Native &amp; White</t>
  </si>
  <si>
    <t>Asian &amp; White</t>
  </si>
  <si>
    <t>Black/African American &amp; White</t>
  </si>
  <si>
    <t>American Indian/Alaska Native &amp; Black or African</t>
  </si>
  <si>
    <t>Other Multi-racial</t>
  </si>
  <si>
    <t>ID Type</t>
  </si>
  <si>
    <t>Amount</t>
  </si>
  <si>
    <t>Frequency</t>
  </si>
  <si>
    <t>Asset Type</t>
  </si>
  <si>
    <t>Current Value</t>
  </si>
  <si>
    <t>Actual Annual Interest</t>
  </si>
  <si>
    <t>Total Household Income</t>
  </si>
  <si>
    <t>Maximum Allowable Income</t>
  </si>
  <si>
    <t>1 - Wages, Salaries, Tips</t>
  </si>
  <si>
    <t>2 - Business Income</t>
  </si>
  <si>
    <t>3 - Interest/Dividend</t>
  </si>
  <si>
    <t>4 - Retirement/Insurance</t>
  </si>
  <si>
    <t>6 - Welfare Assistance</t>
  </si>
  <si>
    <t>8 - Armed Forces Income</t>
  </si>
  <si>
    <t>9 - Other</t>
  </si>
  <si>
    <t>Income Types</t>
  </si>
  <si>
    <t>1 - Bank Accounts</t>
  </si>
  <si>
    <t>2 - Revocable Trusts</t>
  </si>
  <si>
    <t>3 - Equity in Rental Property</t>
  </si>
  <si>
    <t>4 - Stocks, Bonds, Treasuries, CDs</t>
  </si>
  <si>
    <t>5 - IRA and Keogh accounts</t>
  </si>
  <si>
    <t>6 - Retirement or Pension Funds</t>
  </si>
  <si>
    <t>8 - Personal Property Investments</t>
  </si>
  <si>
    <t>10 - Mortgages Held</t>
  </si>
  <si>
    <t>11 - Other</t>
  </si>
  <si>
    <t>Asset Types</t>
  </si>
  <si>
    <t>1 - Daily</t>
  </si>
  <si>
    <t>2 - Weekly</t>
  </si>
  <si>
    <t>3 - Bi-Weekly</t>
  </si>
  <si>
    <t>6 - Quarterly</t>
  </si>
  <si>
    <t>7 - Bi-Annually</t>
  </si>
  <si>
    <t>8 - Annually</t>
  </si>
  <si>
    <t>4 - Monthly</t>
  </si>
  <si>
    <t>5 - Bi-Monthly</t>
  </si>
  <si>
    <t>0 - None</t>
  </si>
  <si>
    <t>State ID</t>
  </si>
  <si>
    <t>Driver's License</t>
  </si>
  <si>
    <t>Passport</t>
  </si>
  <si>
    <t>Perm. Resident Card</t>
  </si>
  <si>
    <t>School ID</t>
  </si>
  <si>
    <t>Military ID</t>
  </si>
  <si>
    <t>Native American tribal card</t>
  </si>
  <si>
    <t>Other (Specify)</t>
  </si>
  <si>
    <t>Identification</t>
  </si>
  <si>
    <t>7 - Alimony, Child Support</t>
  </si>
  <si>
    <t>5 - Unemployed/Disability</t>
  </si>
  <si>
    <t>7 - Cash Value Life Insurance</t>
  </si>
  <si>
    <t>9 - Lump Sum/Non-Recurring Items</t>
  </si>
  <si>
    <t>Frequency of Payments Received</t>
  </si>
  <si>
    <t>Income from Payments</t>
  </si>
  <si>
    <t>Imputed Interest Calculation</t>
  </si>
  <si>
    <t>Annual Imputed Income</t>
  </si>
  <si>
    <t>Asset 1</t>
  </si>
  <si>
    <t>Asset 2</t>
  </si>
  <si>
    <t>St. Louis City</t>
  </si>
  <si>
    <t>Household Member Name</t>
  </si>
  <si>
    <t>Frequency of Income</t>
  </si>
  <si>
    <t>Annual Gross Income</t>
  </si>
  <si>
    <t>Last 4 Digits of SSN</t>
  </si>
  <si>
    <t>Income Source</t>
  </si>
  <si>
    <t>Household Name</t>
  </si>
  <si>
    <t>Grantee</t>
  </si>
  <si>
    <t>Grant Number</t>
  </si>
  <si>
    <t>Sullivan part</t>
  </si>
  <si>
    <t>Grantees</t>
  </si>
  <si>
    <t>22-901-HeRO</t>
  </si>
  <si>
    <t>22-902-HeRO</t>
  </si>
  <si>
    <t>22-903-HeRO</t>
  </si>
  <si>
    <t>22-904-HeRO</t>
  </si>
  <si>
    <t>22-905-HeRO</t>
  </si>
  <si>
    <t>Jefferson Franklin Community Action Corporation</t>
  </si>
  <si>
    <t>22-907-HeRO</t>
  </si>
  <si>
    <t>22-908-HeRO</t>
  </si>
  <si>
    <t>Community Partnership of Southeast Missouri</t>
  </si>
  <si>
    <t>22-909-HeRO</t>
  </si>
  <si>
    <t>22-910-HeRO</t>
  </si>
  <si>
    <t>Catholic Charities of Southern Missouri</t>
  </si>
  <si>
    <t>22-911-HeRO</t>
  </si>
  <si>
    <t>22-912-HeRO</t>
  </si>
  <si>
    <t>Truman Heritage Habitat For Humanity</t>
  </si>
  <si>
    <t>Address</t>
  </si>
  <si>
    <t>Household Members</t>
  </si>
  <si>
    <t>Number</t>
  </si>
  <si>
    <t>Household Income</t>
  </si>
  <si>
    <t>Asset 3</t>
  </si>
  <si>
    <t>Regular Payments Received                   (enter 0 if none)</t>
  </si>
  <si>
    <t>Age</t>
  </si>
  <si>
    <t>Income Eligibility</t>
  </si>
  <si>
    <t>Household Eligiblity</t>
  </si>
  <si>
    <t>IDIS Code</t>
  </si>
  <si>
    <t>Imputed Income</t>
  </si>
  <si>
    <t>Frequency Number</t>
  </si>
  <si>
    <t>Grant #</t>
  </si>
  <si>
    <t>80% 1PP</t>
  </si>
  <si>
    <t>80% 2PP</t>
  </si>
  <si>
    <t>80% 3PP</t>
  </si>
  <si>
    <t>80% 4PP</t>
  </si>
  <si>
    <t>80% 5PP</t>
  </si>
  <si>
    <t>80% 6PP</t>
  </si>
  <si>
    <t>80% 7PP</t>
  </si>
  <si>
    <t>80% 8PP+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</si>
</sst>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0" fillId="0" borderId="0" xfId="0" applyFill="1"/>
    <xf numFmtId="0" fontId="5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9" fontId="0" fillId="0" borderId="1" xfId="0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65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5" fontId="0" fillId="0" borderId="1" xfId="1" applyNumberFormat="1" applyFont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4" fontId="7" fillId="0" borderId="1" xfId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0" fillId="0" borderId="1" xfId="1" applyFont="1" applyFill="1" applyBorder="1" applyAlignment="1" applyProtection="1">
      <alignment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1" fillId="0" borderId="1" xfId="1" applyFont="1" applyFill="1" applyBorder="1" applyAlignment="1" applyProtection="1">
      <alignment vertical="center"/>
      <protection locked="0"/>
    </xf>
    <xf numFmtId="44" fontId="1" fillId="0" borderId="1" xfId="1" applyFont="1" applyFill="1" applyBorder="1" applyAlignment="1" applyProtection="1">
      <alignment vertical="center"/>
    </xf>
    <xf numFmtId="44" fontId="7" fillId="0" borderId="1" xfId="1" applyFont="1" applyFill="1" applyBorder="1" applyAlignment="1" applyProtection="1">
      <alignment vertical="center" wrapText="1"/>
      <protection locked="0"/>
    </xf>
    <xf numFmtId="3" fontId="5" fillId="2" borderId="1" xfId="1" applyNumberFormat="1" applyFont="1" applyFill="1" applyBorder="1" applyAlignment="1" applyProtection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hdc.com/HeRO%20Share/Forms/FY2017/Income%20Workshee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istanceSummary"/>
      <sheetName val="Sheet1"/>
      <sheetName val="Sheet2"/>
      <sheetName val="Income"/>
    </sheetNames>
    <sheetDataSet>
      <sheetData sheetId="0"/>
      <sheetData sheetId="1"/>
      <sheetData sheetId="2">
        <row r="28">
          <cell r="B28" t="str">
            <v>1 - Wages, Salaries, Tips</v>
          </cell>
          <cell r="D28" t="str">
            <v>Bank Accounts</v>
          </cell>
          <cell r="H28" t="str">
            <v>State ID</v>
          </cell>
        </row>
        <row r="29">
          <cell r="B29" t="str">
            <v>2 - Business Income</v>
          </cell>
          <cell r="D29" t="str">
            <v>Checking Account</v>
          </cell>
          <cell r="H29" t="str">
            <v>Driver's License</v>
          </cell>
        </row>
        <row r="30">
          <cell r="B30" t="str">
            <v>3 - Interest/Dividend</v>
          </cell>
          <cell r="D30" t="str">
            <v>Cash - other</v>
          </cell>
          <cell r="H30" t="str">
            <v>Passport</v>
          </cell>
        </row>
        <row r="31">
          <cell r="B31" t="str">
            <v>4 - Retirement/Insurance</v>
          </cell>
          <cell r="D31" t="str">
            <v>Insurance Policy</v>
          </cell>
          <cell r="H31" t="str">
            <v>Perm. Resident Card</v>
          </cell>
        </row>
        <row r="32">
          <cell r="B32" t="str">
            <v>5 - Unemployment/Disability</v>
          </cell>
          <cell r="D32" t="str">
            <v>Rental Property Value</v>
          </cell>
          <cell r="H32" t="str">
            <v>School ID</v>
          </cell>
        </row>
        <row r="33">
          <cell r="B33" t="str">
            <v>6 - Welfare Assistance</v>
          </cell>
          <cell r="D33" t="str">
            <v>Property Value (non-primary residence)</v>
          </cell>
          <cell r="H33" t="str">
            <v>Military ID</v>
          </cell>
        </row>
        <row r="34">
          <cell r="B34" t="str">
            <v>7 - Alimony, Child Support &amp; Gift Income</v>
          </cell>
          <cell r="D34" t="str">
            <v>Other (Specify)</v>
          </cell>
          <cell r="H34" t="str">
            <v>Native American tribal card</v>
          </cell>
        </row>
        <row r="35">
          <cell r="B35" t="str">
            <v>8 - Armed Forces Income</v>
          </cell>
          <cell r="H35" t="str">
            <v>Other (Specify)</v>
          </cell>
        </row>
        <row r="36">
          <cell r="B36" t="str">
            <v>Other (Specify)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view="pageLayout" zoomScaleNormal="100" workbookViewId="0">
      <selection activeCell="C4" sqref="C4:F4"/>
    </sheetView>
  </sheetViews>
  <sheetFormatPr defaultRowHeight="12.75" x14ac:dyDescent="0.2"/>
  <cols>
    <col min="1" max="9" width="10.5703125" style="1" customWidth="1"/>
    <col min="10" max="10" width="23.5703125" style="1" bestFit="1" customWidth="1"/>
    <col min="11" max="11" width="27" style="1" bestFit="1" customWidth="1"/>
    <col min="12" max="16384" width="9.140625" style="1"/>
  </cols>
  <sheetData>
    <row r="1" spans="1:9" ht="15" customHeight="1" x14ac:dyDescent="0.2"/>
    <row r="2" spans="1:9" ht="15" customHeight="1" x14ac:dyDescent="0.2"/>
    <row r="3" spans="1:9" ht="15" customHeight="1" x14ac:dyDescent="0.2"/>
    <row r="4" spans="1:9" ht="15" customHeight="1" x14ac:dyDescent="0.2">
      <c r="A4" s="31" t="s">
        <v>264</v>
      </c>
      <c r="B4" s="31"/>
      <c r="C4" s="39"/>
      <c r="D4" s="39"/>
      <c r="E4" s="39"/>
      <c r="F4" s="39"/>
      <c r="G4" s="10" t="s">
        <v>295</v>
      </c>
      <c r="H4" s="34" t="str">
        <f>IF(ISBLANK(C4),"",VLOOKUP(C4,'Other Data'!$A$68:$B$80,2,FALSE))</f>
        <v/>
      </c>
      <c r="I4" s="35"/>
    </row>
    <row r="5" spans="1:9" ht="15" customHeight="1" x14ac:dyDescent="0.2">
      <c r="A5" s="31" t="s">
        <v>263</v>
      </c>
      <c r="B5" s="31"/>
      <c r="C5" s="39"/>
      <c r="D5" s="39"/>
      <c r="E5" s="39"/>
      <c r="F5" s="39"/>
      <c r="G5" s="10" t="s">
        <v>137</v>
      </c>
      <c r="H5" s="32"/>
      <c r="I5" s="33"/>
    </row>
    <row r="6" spans="1:9" ht="15" customHeight="1" x14ac:dyDescent="0.2">
      <c r="A6" s="31" t="s">
        <v>283</v>
      </c>
      <c r="B6" s="31"/>
      <c r="C6" s="39"/>
      <c r="D6" s="39"/>
      <c r="E6" s="39"/>
      <c r="F6" s="39"/>
      <c r="G6" s="10" t="s">
        <v>0</v>
      </c>
      <c r="H6" s="38"/>
      <c r="I6" s="38"/>
    </row>
    <row r="7" spans="1:9" ht="15" customHeight="1" x14ac:dyDescent="0.2">
      <c r="A7" s="51" t="s">
        <v>2</v>
      </c>
      <c r="B7" s="51"/>
      <c r="C7" s="38"/>
      <c r="D7" s="38"/>
      <c r="E7" s="38"/>
      <c r="F7" s="38"/>
      <c r="G7" s="10" t="s">
        <v>1</v>
      </c>
      <c r="H7" s="38"/>
      <c r="I7" s="38"/>
    </row>
    <row r="8" spans="1:9" ht="15" customHeight="1" x14ac:dyDescent="0.2">
      <c r="A8" s="41" t="s">
        <v>284</v>
      </c>
      <c r="B8" s="41"/>
      <c r="C8" s="41"/>
      <c r="D8" s="41"/>
      <c r="E8" s="41"/>
      <c r="F8" s="41"/>
      <c r="G8" s="41"/>
      <c r="H8" s="41"/>
      <c r="I8" s="41"/>
    </row>
    <row r="9" spans="1:9" ht="15" customHeight="1" x14ac:dyDescent="0.2">
      <c r="A9" s="11" t="s">
        <v>285</v>
      </c>
      <c r="B9" s="42" t="s">
        <v>258</v>
      </c>
      <c r="C9" s="42"/>
      <c r="D9" s="42"/>
      <c r="E9" s="13" t="s">
        <v>289</v>
      </c>
      <c r="F9" s="42" t="s">
        <v>261</v>
      </c>
      <c r="G9" s="42"/>
      <c r="H9" s="42" t="s">
        <v>203</v>
      </c>
      <c r="I9" s="42"/>
    </row>
    <row r="10" spans="1:9" ht="15" customHeight="1" x14ac:dyDescent="0.2">
      <c r="A10" s="4">
        <v>1</v>
      </c>
      <c r="B10" s="38"/>
      <c r="C10" s="38"/>
      <c r="D10" s="38"/>
      <c r="E10" s="12"/>
      <c r="F10" s="38"/>
      <c r="G10" s="38"/>
      <c r="H10" s="38"/>
      <c r="I10" s="38"/>
    </row>
    <row r="11" spans="1:9" ht="15" customHeight="1" x14ac:dyDescent="0.2">
      <c r="A11" s="4">
        <v>2</v>
      </c>
      <c r="B11" s="38"/>
      <c r="C11" s="38"/>
      <c r="D11" s="38"/>
      <c r="E11" s="12"/>
      <c r="F11" s="38"/>
      <c r="G11" s="38"/>
      <c r="H11" s="38"/>
      <c r="I11" s="38"/>
    </row>
    <row r="12" spans="1:9" ht="15" customHeight="1" x14ac:dyDescent="0.2">
      <c r="A12" s="4">
        <v>3</v>
      </c>
      <c r="B12" s="38"/>
      <c r="C12" s="38"/>
      <c r="D12" s="38"/>
      <c r="E12" s="12"/>
      <c r="F12" s="38"/>
      <c r="G12" s="38"/>
      <c r="H12" s="38"/>
      <c r="I12" s="38"/>
    </row>
    <row r="13" spans="1:9" ht="15" customHeight="1" x14ac:dyDescent="0.2">
      <c r="A13" s="4">
        <v>4</v>
      </c>
      <c r="B13" s="38"/>
      <c r="C13" s="38"/>
      <c r="D13" s="38"/>
      <c r="E13" s="12"/>
      <c r="F13" s="38"/>
      <c r="G13" s="38"/>
      <c r="H13" s="38"/>
      <c r="I13" s="38"/>
    </row>
    <row r="14" spans="1:9" ht="15" customHeight="1" x14ac:dyDescent="0.2">
      <c r="A14" s="4">
        <v>5</v>
      </c>
      <c r="B14" s="38"/>
      <c r="C14" s="38"/>
      <c r="D14" s="38"/>
      <c r="E14" s="12"/>
      <c r="F14" s="38"/>
      <c r="G14" s="38"/>
      <c r="H14" s="38"/>
      <c r="I14" s="38"/>
    </row>
    <row r="15" spans="1:9" ht="15" customHeight="1" x14ac:dyDescent="0.2">
      <c r="A15" s="4">
        <v>6</v>
      </c>
      <c r="B15" s="38"/>
      <c r="C15" s="38"/>
      <c r="D15" s="38"/>
      <c r="E15" s="12"/>
      <c r="F15" s="38"/>
      <c r="G15" s="38"/>
      <c r="H15" s="38"/>
      <c r="I15" s="38"/>
    </row>
    <row r="16" spans="1:9" ht="15" customHeight="1" x14ac:dyDescent="0.2">
      <c r="A16" s="4">
        <v>7</v>
      </c>
      <c r="B16" s="38"/>
      <c r="C16" s="38"/>
      <c r="D16" s="38"/>
      <c r="E16" s="12"/>
      <c r="F16" s="38"/>
      <c r="G16" s="38"/>
      <c r="H16" s="38"/>
      <c r="I16" s="38"/>
    </row>
    <row r="17" spans="1:9" ht="15" customHeight="1" x14ac:dyDescent="0.2">
      <c r="A17" s="4">
        <v>8</v>
      </c>
      <c r="B17" s="38"/>
      <c r="C17" s="38"/>
      <c r="D17" s="38"/>
      <c r="E17" s="12"/>
      <c r="F17" s="38"/>
      <c r="G17" s="38"/>
      <c r="H17" s="38"/>
      <c r="I17" s="38"/>
    </row>
    <row r="18" spans="1:9" ht="15" customHeight="1" x14ac:dyDescent="0.2">
      <c r="A18" s="41" t="s">
        <v>286</v>
      </c>
      <c r="B18" s="41"/>
      <c r="C18" s="41"/>
      <c r="D18" s="41"/>
      <c r="E18" s="41"/>
      <c r="F18" s="41"/>
      <c r="G18" s="41"/>
      <c r="H18" s="41"/>
      <c r="I18" s="41"/>
    </row>
    <row r="19" spans="1:9" ht="15" customHeight="1" x14ac:dyDescent="0.2">
      <c r="A19" s="11" t="s">
        <v>285</v>
      </c>
      <c r="B19" s="42" t="s">
        <v>262</v>
      </c>
      <c r="C19" s="42"/>
      <c r="D19" s="50" t="s">
        <v>204</v>
      </c>
      <c r="E19" s="50"/>
      <c r="F19" s="50" t="s">
        <v>259</v>
      </c>
      <c r="G19" s="50"/>
      <c r="H19" s="50" t="s">
        <v>260</v>
      </c>
      <c r="I19" s="50"/>
    </row>
    <row r="20" spans="1:9" ht="15" customHeight="1" x14ac:dyDescent="0.2">
      <c r="A20" s="12"/>
      <c r="B20" s="38"/>
      <c r="C20" s="38"/>
      <c r="D20" s="47"/>
      <c r="E20" s="47"/>
      <c r="F20" s="38"/>
      <c r="G20" s="38"/>
      <c r="H20" s="48" t="str">
        <f>IF(ISBLANK(B20)," ", IF(ISBLANK(D20)," ", IF(ISBLANK(F20), " ", D20*(VLOOKUP(F20,'Other Data'!$A$82:$B$92,2)))))</f>
        <v xml:space="preserve"> </v>
      </c>
      <c r="I20" s="48"/>
    </row>
    <row r="21" spans="1:9" ht="15" customHeight="1" x14ac:dyDescent="0.2">
      <c r="A21" s="12"/>
      <c r="B21" s="38"/>
      <c r="C21" s="38"/>
      <c r="D21" s="47"/>
      <c r="E21" s="47"/>
      <c r="F21" s="38"/>
      <c r="G21" s="38"/>
      <c r="H21" s="48" t="str">
        <f>IF(ISBLANK(B21)," ", IF(ISBLANK(D21)," ", IF(ISBLANK(F21), " ", D21*(VLOOKUP(F21,'Other Data'!$A$82:$B$92,2)))))</f>
        <v xml:space="preserve"> </v>
      </c>
      <c r="I21" s="48"/>
    </row>
    <row r="22" spans="1:9" ht="15" customHeight="1" x14ac:dyDescent="0.2">
      <c r="A22" s="12"/>
      <c r="B22" s="38"/>
      <c r="C22" s="38"/>
      <c r="D22" s="47"/>
      <c r="E22" s="47"/>
      <c r="F22" s="38"/>
      <c r="G22" s="38"/>
      <c r="H22" s="48" t="str">
        <f>IF(ISBLANK(B22)," ", IF(ISBLANK(D22)," ", IF(ISBLANK(F22), " ", D22*(VLOOKUP(F22,'Other Data'!$A$82:$B$92,2)))))</f>
        <v xml:space="preserve"> </v>
      </c>
      <c r="I22" s="48"/>
    </row>
    <row r="23" spans="1:9" ht="15" customHeight="1" x14ac:dyDescent="0.2">
      <c r="A23" s="12"/>
      <c r="B23" s="38"/>
      <c r="C23" s="38"/>
      <c r="D23" s="47"/>
      <c r="E23" s="47"/>
      <c r="F23" s="38"/>
      <c r="G23" s="38"/>
      <c r="H23" s="48" t="str">
        <f>IF(ISBLANK(B23)," ", IF(ISBLANK(D23)," ", IF(ISBLANK(F23), " ", D23*(VLOOKUP(F23,'Other Data'!$A$82:$B$92,2)))))</f>
        <v xml:space="preserve"> </v>
      </c>
      <c r="I23" s="48"/>
    </row>
    <row r="24" spans="1:9" ht="15" customHeight="1" x14ac:dyDescent="0.2">
      <c r="A24" s="12"/>
      <c r="B24" s="38"/>
      <c r="C24" s="38"/>
      <c r="D24" s="47"/>
      <c r="E24" s="47"/>
      <c r="F24" s="38"/>
      <c r="G24" s="38"/>
      <c r="H24" s="48" t="str">
        <f>IF(ISBLANK(B24)," ", IF(ISBLANK(D24)," ", IF(ISBLANK(F24), " ", D24*(VLOOKUP(F24,'Other Data'!$A$82:$B$92,2)))))</f>
        <v xml:space="preserve"> </v>
      </c>
      <c r="I24" s="48"/>
    </row>
    <row r="25" spans="1:9" ht="15" customHeight="1" x14ac:dyDescent="0.2">
      <c r="A25" s="12"/>
      <c r="B25" s="38"/>
      <c r="C25" s="38"/>
      <c r="D25" s="47"/>
      <c r="E25" s="47"/>
      <c r="F25" s="38"/>
      <c r="G25" s="38"/>
      <c r="H25" s="48" t="str">
        <f>IF(ISBLANK(B25)," ", IF(ISBLANK(D25)," ", IF(ISBLANK(F25), " ", D25*(VLOOKUP(F25,'Other Data'!$A$82:$B$92,2)))))</f>
        <v xml:space="preserve"> </v>
      </c>
      <c r="I25" s="48"/>
    </row>
    <row r="26" spans="1:9" ht="15" customHeight="1" x14ac:dyDescent="0.2">
      <c r="A26" s="12"/>
      <c r="B26" s="38"/>
      <c r="C26" s="38"/>
      <c r="D26" s="49"/>
      <c r="E26" s="49"/>
      <c r="F26" s="38"/>
      <c r="G26" s="38"/>
      <c r="H26" s="48" t="str">
        <f>IF(ISBLANK(B26)," ", IF(ISBLANK(D26)," ", IF(ISBLANK(F26), " ", D26*(VLOOKUP(F26,'Other Data'!$A$82:$B$92,2)))))</f>
        <v xml:space="preserve"> </v>
      </c>
      <c r="I26" s="48"/>
    </row>
    <row r="27" spans="1:9" ht="15" customHeight="1" x14ac:dyDescent="0.2">
      <c r="A27" s="12"/>
      <c r="B27" s="38"/>
      <c r="C27" s="38"/>
      <c r="D27" s="49"/>
      <c r="E27" s="49"/>
      <c r="F27" s="38"/>
      <c r="G27" s="38"/>
      <c r="H27" s="48" t="str">
        <f>IF(ISBLANK(B27)," ", IF(ISBLANK(D27)," ", IF(ISBLANK(F27), " ", D27*(VLOOKUP(F27,'Other Data'!$A$82:$B$92,2)))))</f>
        <v xml:space="preserve"> </v>
      </c>
      <c r="I27" s="48"/>
    </row>
    <row r="28" spans="1:9" ht="15" customHeight="1" x14ac:dyDescent="0.2">
      <c r="A28" s="12"/>
      <c r="B28" s="38"/>
      <c r="C28" s="38"/>
      <c r="D28" s="49"/>
      <c r="E28" s="49"/>
      <c r="F28" s="38"/>
      <c r="G28" s="38"/>
      <c r="H28" s="48" t="str">
        <f>IF(ISBLANK(B28)," ", IF(ISBLANK(D28)," ", IF(ISBLANK(F28), " ", D28*(VLOOKUP(F28,'Other Data'!$A$82:$B$92,2)))))</f>
        <v xml:space="preserve"> </v>
      </c>
      <c r="I28" s="48"/>
    </row>
    <row r="29" spans="1:9" ht="15" customHeight="1" x14ac:dyDescent="0.2">
      <c r="A29" s="12"/>
      <c r="B29" s="38"/>
      <c r="C29" s="38"/>
      <c r="D29" s="49"/>
      <c r="E29" s="49"/>
      <c r="F29" s="38"/>
      <c r="G29" s="38"/>
      <c r="H29" s="48" t="str">
        <f>IF(ISBLANK(B29)," ", IF(ISBLANK(D29)," ", IF(ISBLANK(F29), " ", D29*(VLOOKUP(F29,'Other Data'!$A$82:$B$92,2)))))</f>
        <v xml:space="preserve"> </v>
      </c>
      <c r="I29" s="48"/>
    </row>
    <row r="30" spans="1:9" ht="15" customHeight="1" x14ac:dyDescent="0.2">
      <c r="A30" s="41" t="s">
        <v>293</v>
      </c>
      <c r="B30" s="41"/>
      <c r="C30" s="41"/>
      <c r="D30" s="41"/>
      <c r="E30" s="41"/>
      <c r="F30" s="41"/>
      <c r="G30" s="41"/>
      <c r="H30" s="41"/>
      <c r="I30" s="41"/>
    </row>
    <row r="31" spans="1:9" ht="15" customHeight="1" x14ac:dyDescent="0.2">
      <c r="A31" s="31"/>
      <c r="B31" s="31"/>
      <c r="C31" s="31"/>
      <c r="D31" s="42" t="s">
        <v>255</v>
      </c>
      <c r="E31" s="42"/>
      <c r="F31" s="42" t="s">
        <v>256</v>
      </c>
      <c r="G31" s="42"/>
      <c r="H31" s="42" t="s">
        <v>287</v>
      </c>
      <c r="I31" s="42"/>
    </row>
    <row r="32" spans="1:9" ht="15" customHeight="1" x14ac:dyDescent="0.2">
      <c r="A32" s="44" t="s">
        <v>206</v>
      </c>
      <c r="B32" s="44"/>
      <c r="C32" s="44"/>
      <c r="D32" s="38"/>
      <c r="E32" s="38"/>
      <c r="F32" s="38"/>
      <c r="G32" s="38"/>
      <c r="H32" s="38"/>
      <c r="I32" s="38"/>
    </row>
    <row r="33" spans="1:10" s="2" customFormat="1" ht="15" customHeight="1" x14ac:dyDescent="0.2">
      <c r="A33" s="44" t="s">
        <v>207</v>
      </c>
      <c r="B33" s="44"/>
      <c r="C33" s="44"/>
      <c r="D33" s="45"/>
      <c r="E33" s="45"/>
      <c r="F33" s="45"/>
      <c r="G33" s="45"/>
      <c r="H33" s="45"/>
      <c r="I33" s="45"/>
      <c r="J33" s="1"/>
    </row>
    <row r="34" spans="1:10" ht="15" customHeight="1" x14ac:dyDescent="0.2">
      <c r="A34" s="44" t="s">
        <v>288</v>
      </c>
      <c r="B34" s="44"/>
      <c r="C34" s="44"/>
      <c r="D34" s="46"/>
      <c r="E34" s="46"/>
      <c r="F34" s="46"/>
      <c r="G34" s="46"/>
      <c r="H34" s="46"/>
      <c r="I34" s="46"/>
    </row>
    <row r="35" spans="1:10" ht="15" customHeight="1" x14ac:dyDescent="0.2">
      <c r="A35" s="44"/>
      <c r="B35" s="44"/>
      <c r="C35" s="44"/>
      <c r="D35" s="46"/>
      <c r="E35" s="46"/>
      <c r="F35" s="46"/>
      <c r="G35" s="46"/>
      <c r="H35" s="46"/>
      <c r="I35" s="46"/>
      <c r="J35" s="2"/>
    </row>
    <row r="36" spans="1:10" ht="15" customHeight="1" x14ac:dyDescent="0.2">
      <c r="A36" s="44" t="s">
        <v>251</v>
      </c>
      <c r="B36" s="44"/>
      <c r="C36" s="44"/>
      <c r="D36" s="38"/>
      <c r="E36" s="38"/>
      <c r="F36" s="38"/>
      <c r="G36" s="38"/>
      <c r="H36" s="38"/>
      <c r="I36" s="38"/>
    </row>
    <row r="37" spans="1:10" ht="15" customHeight="1" x14ac:dyDescent="0.2">
      <c r="A37" s="44" t="s">
        <v>252</v>
      </c>
      <c r="B37" s="44"/>
      <c r="C37" s="44"/>
      <c r="D37" s="43" t="str">
        <f>IF(ISBLANK(D32)," ", IF(ISBLANK(D36),"Enter Payment Info Above", IF(ISBLANK(D36),"Enter Frequency",D34*VLOOKUP(D36,'Other Data'!$A$84:$B$92,2))))</f>
        <v xml:space="preserve"> </v>
      </c>
      <c r="E37" s="43"/>
      <c r="F37" s="43" t="str">
        <f>IF(ISBLANK(F32)," ", IF(ISBLANK(F36),"Enter Payment Info Above", IF(ISBLANK(F36),"Enter Frequency",F34*VLOOKUP(F36,'Other Data'!$A$84:$B$92,2))))</f>
        <v xml:space="preserve"> </v>
      </c>
      <c r="G37" s="43"/>
      <c r="H37" s="43" t="str">
        <f>IF(ISBLANK(H32)," ", IF(ISBLANK(H36),"Enter Payment Info Above", IF(ISBLANK(H36),"Enter Frequency",H34*VLOOKUP(H36,'Other Data'!$A$84:$B$92,2))))</f>
        <v xml:space="preserve"> </v>
      </c>
      <c r="I37" s="43"/>
    </row>
    <row r="38" spans="1:10" ht="15" customHeight="1" x14ac:dyDescent="0.2">
      <c r="A38" s="44" t="s">
        <v>208</v>
      </c>
      <c r="B38" s="44"/>
      <c r="C38" s="44"/>
      <c r="D38" s="45"/>
      <c r="E38" s="45"/>
      <c r="F38" s="45"/>
      <c r="G38" s="45"/>
      <c r="H38" s="45"/>
      <c r="I38" s="45"/>
    </row>
    <row r="39" spans="1:10" ht="15" customHeight="1" x14ac:dyDescent="0.2">
      <c r="A39" s="44" t="s">
        <v>253</v>
      </c>
      <c r="B39" s="44"/>
      <c r="C39" s="44"/>
      <c r="D39" s="43" t="str">
        <f>IF(ISBLANK(D32)," ", IF(ISBLANK(D33),"Enter Current Value", D33*0.006))</f>
        <v xml:space="preserve"> </v>
      </c>
      <c r="E39" s="43"/>
      <c r="F39" s="43" t="str">
        <f t="shared" ref="F39" si="0">IF(ISBLANK(F32)," ", IF(ISBLANK(F33),"Enter Current Value", F33*0.006))</f>
        <v xml:space="preserve"> </v>
      </c>
      <c r="G39" s="43"/>
      <c r="H39" s="43" t="str">
        <f t="shared" ref="H39" si="1">IF(ISBLANK(H32)," ", IF(ISBLANK(H33),"Enter Current Value", H33*0.006))</f>
        <v xml:space="preserve"> </v>
      </c>
      <c r="I39" s="43"/>
    </row>
    <row r="40" spans="1:10" ht="15" customHeight="1" x14ac:dyDescent="0.2">
      <c r="A40" s="44" t="s">
        <v>254</v>
      </c>
      <c r="B40" s="44"/>
      <c r="C40" s="44"/>
      <c r="D40" s="43" t="str">
        <f>IF(ISBLANK(D33)," ",IF(ISBLANK(D34), " ", D37+MAX(D38:E39)))</f>
        <v xml:space="preserve"> </v>
      </c>
      <c r="E40" s="43"/>
      <c r="F40" s="43" t="str">
        <f>IF(ISBLANK(F33)," ",IF(ISBLANK(F34), " ", F37+MAX(F38:G39)))</f>
        <v xml:space="preserve"> </v>
      </c>
      <c r="G40" s="43"/>
      <c r="H40" s="43" t="str">
        <f>IF(ISBLANK(H33)," ",IF(ISBLANK(#REF!), " ", H37+MAX(H38:I39)))</f>
        <v xml:space="preserve"> </v>
      </c>
      <c r="I40" s="43"/>
    </row>
    <row r="41" spans="1:10" ht="15" customHeight="1" x14ac:dyDescent="0.2">
      <c r="A41" s="41" t="s">
        <v>290</v>
      </c>
      <c r="B41" s="41"/>
      <c r="C41" s="41"/>
      <c r="D41" s="41"/>
      <c r="E41" s="41"/>
      <c r="F41" s="41"/>
      <c r="G41" s="41"/>
      <c r="H41" s="41"/>
      <c r="I41" s="41"/>
    </row>
    <row r="42" spans="1:10" ht="15" customHeight="1" x14ac:dyDescent="0.2">
      <c r="A42" s="11" t="s">
        <v>189</v>
      </c>
      <c r="B42" s="40" t="str">
        <f>IF(ISBLANK($C$7),"",IF($H$5&lt;1,"",IF($H$5&lt;8,VLOOKUP($C$7,LIMITS_COUNTYLEVEL!$A$3:$AG$118,$H$5+1),VLOOKUP($C$7,LIMITS_COUNTYLEVEL!$A$3:$AG$118,9))))</f>
        <v/>
      </c>
      <c r="C42" s="40"/>
      <c r="D42" s="40"/>
      <c r="E42" s="31" t="s">
        <v>209</v>
      </c>
      <c r="F42" s="31"/>
      <c r="G42" s="37" t="str">
        <f>IF(SUM(D40:I40,H20:I29)=0,"",SUM(D40:I40,H20:I29))</f>
        <v/>
      </c>
      <c r="H42" s="37"/>
      <c r="I42" s="37"/>
    </row>
    <row r="43" spans="1:10" ht="15" customHeight="1" x14ac:dyDescent="0.2">
      <c r="A43" s="10" t="s">
        <v>190</v>
      </c>
      <c r="B43" s="40" t="str">
        <f>IF(ISBLANK($C$7),"",IF($H$5&lt;1,"",IF($H$5&lt;8,VLOOKUP($C$7,LIMITS_COUNTYLEVEL!$A$3:$AG$118,$H$5+9),VLOOKUP($C$7,LIMITS_COUNTYLEVEL!$A$3:$AG$118,17))))</f>
        <v/>
      </c>
      <c r="C43" s="40"/>
      <c r="D43" s="40"/>
      <c r="E43" s="31"/>
      <c r="F43" s="31"/>
      <c r="G43" s="37"/>
      <c r="H43" s="37"/>
      <c r="I43" s="37"/>
    </row>
    <row r="44" spans="1:10" ht="15" customHeight="1" x14ac:dyDescent="0.2">
      <c r="A44" s="11" t="s">
        <v>191</v>
      </c>
      <c r="B44" s="40" t="str">
        <f>IF(ISBLANK($C$7),"",IF($H$5&lt;1,"",IF($H$5&lt;8,VLOOKUP($C$7,LIMITS_COUNTYLEVEL!$A$3:$AG$118,$H$5+17),VLOOKUP($C$7,LIMITS_COUNTYLEVEL!$A$3:$AG$118,25))))</f>
        <v/>
      </c>
      <c r="C44" s="40"/>
      <c r="D44" s="40"/>
      <c r="E44" s="31" t="s">
        <v>210</v>
      </c>
      <c r="F44" s="31"/>
      <c r="G44" s="52" t="str">
        <f>IF(ISBLANK($C$7),"Enter County Information Above",IF($H$5&lt;1,"Enter HH Member Information Above",IF($H$5&lt;8,VLOOKUP($C$7,LIMITS_COUNTYLEVEL!$A$3:$AG$118,$H$5+25),VLOOKUP($C$7,LIMITS_COUNTYLEVEL!$A$3:$AG$118,33))))</f>
        <v>Enter County Information Above</v>
      </c>
      <c r="H44" s="52"/>
      <c r="I44" s="52"/>
    </row>
    <row r="45" spans="1:10" ht="15" customHeight="1" x14ac:dyDescent="0.2">
      <c r="A45" s="10" t="s">
        <v>192</v>
      </c>
      <c r="B45" s="40" t="str">
        <f>IF(ISBLANK($C$7),"",IF($H$5&lt;1,"",IF($H$5&lt;8,VLOOKUP($C$7,LIMITS_COUNTYLEVEL!$A$3:$AG$118,$H$5+25),VLOOKUP($C$7,LIMITS_COUNTYLEVEL!$A$3:$AG$118,33))))</f>
        <v/>
      </c>
      <c r="C45" s="40"/>
      <c r="D45" s="40"/>
      <c r="E45" s="31"/>
      <c r="F45" s="31"/>
      <c r="G45" s="52"/>
      <c r="H45" s="52"/>
      <c r="I45" s="52"/>
    </row>
    <row r="46" spans="1:10" ht="15" customHeight="1" x14ac:dyDescent="0.2">
      <c r="A46" s="31" t="s">
        <v>292</v>
      </c>
      <c r="B46" s="30" t="str">
        <f>IF(ISBLANK($H$5)," ",IF($G$42&lt;=B42, "Code 1: 0-30% AMI", IF($G$42&lt;=B43,"Code 2: 30-50% AMI", IF($G$42&lt;=B44, "Code 3: 50-60% AMI", IF($G$42&lt;=B45, "Code 4: 60-80% AMI", "ERROR - OVER INCOME")))))</f>
        <v xml:space="preserve"> </v>
      </c>
      <c r="C46" s="30"/>
      <c r="D46" s="30"/>
      <c r="E46" s="31" t="s">
        <v>291</v>
      </c>
      <c r="F46" s="31"/>
      <c r="G46" s="36" t="str">
        <f>IF(OR(G42="",G44=0),"",IF(G44&gt;G42,"ELIGIBLE","INELIGIBLE"))</f>
        <v/>
      </c>
      <c r="H46" s="36"/>
      <c r="I46" s="36"/>
    </row>
    <row r="47" spans="1:10" ht="15" customHeight="1" x14ac:dyDescent="0.2">
      <c r="A47" s="31"/>
      <c r="B47" s="30"/>
      <c r="C47" s="30"/>
      <c r="D47" s="30"/>
      <c r="E47" s="31"/>
      <c r="F47" s="31"/>
      <c r="G47" s="36"/>
      <c r="H47" s="36"/>
      <c r="I47" s="36"/>
    </row>
    <row r="48" spans="1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9" ht="15.75" customHeight="1" x14ac:dyDescent="0.2"/>
    <row r="93" ht="15.7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</sheetData>
  <sheetProtection algorithmName="SHA-512" hashValue="wT3GU0eU1bWK5GT9ON77UwvHDl+XQ5884lb5+vQe4JADQZE8zg0wAssJA/+HkxGi241xDKyW3Zj2/AXmZgsA/g==" saltValue="dKgYZ3XOj8gvUEL7VNmp8g==" spinCount="100000" sheet="1" formatCells="0" selectLockedCells="1"/>
  <mergeCells count="135">
    <mergeCell ref="A7:B7"/>
    <mergeCell ref="A6:B6"/>
    <mergeCell ref="H7:I7"/>
    <mergeCell ref="H6:I6"/>
    <mergeCell ref="A4:B4"/>
    <mergeCell ref="G44:I45"/>
    <mergeCell ref="D38:E38"/>
    <mergeCell ref="D39:E39"/>
    <mergeCell ref="A39:C39"/>
    <mergeCell ref="A38:C38"/>
    <mergeCell ref="D33:E33"/>
    <mergeCell ref="D32:E32"/>
    <mergeCell ref="D31:E31"/>
    <mergeCell ref="H12:I12"/>
    <mergeCell ref="H11:I11"/>
    <mergeCell ref="H10:I10"/>
    <mergeCell ref="H9:I9"/>
    <mergeCell ref="H17:I17"/>
    <mergeCell ref="H16:I16"/>
    <mergeCell ref="H15:I15"/>
    <mergeCell ref="H14:I14"/>
    <mergeCell ref="H13:I13"/>
    <mergeCell ref="A18:I18"/>
    <mergeCell ref="A41:I41"/>
    <mergeCell ref="H19:I19"/>
    <mergeCell ref="F19:G19"/>
    <mergeCell ref="D19:E19"/>
    <mergeCell ref="B19:C19"/>
    <mergeCell ref="F20:G20"/>
    <mergeCell ref="F21:G21"/>
    <mergeCell ref="F22:G22"/>
    <mergeCell ref="F23:G23"/>
    <mergeCell ref="F24:G24"/>
    <mergeCell ref="B20:C20"/>
    <mergeCell ref="H20:I20"/>
    <mergeCell ref="H21:I21"/>
    <mergeCell ref="H22:I22"/>
    <mergeCell ref="H23:I23"/>
    <mergeCell ref="B24:C24"/>
    <mergeCell ref="B23:C23"/>
    <mergeCell ref="B22:C22"/>
    <mergeCell ref="B21:C21"/>
    <mergeCell ref="D23:E23"/>
    <mergeCell ref="D22:E22"/>
    <mergeCell ref="D21:E21"/>
    <mergeCell ref="D20:E20"/>
    <mergeCell ref="H24:I24"/>
    <mergeCell ref="D26:E26"/>
    <mergeCell ref="D29:E29"/>
    <mergeCell ref="F29:G29"/>
    <mergeCell ref="H25:I25"/>
    <mergeCell ref="H26:I26"/>
    <mergeCell ref="H27:I27"/>
    <mergeCell ref="H28:I28"/>
    <mergeCell ref="B29:C29"/>
    <mergeCell ref="B28:C28"/>
    <mergeCell ref="B27:C27"/>
    <mergeCell ref="B26:C26"/>
    <mergeCell ref="F25:G25"/>
    <mergeCell ref="F26:G26"/>
    <mergeCell ref="F27:G27"/>
    <mergeCell ref="F28:G28"/>
    <mergeCell ref="B25:C25"/>
    <mergeCell ref="B17:D17"/>
    <mergeCell ref="H36:I36"/>
    <mergeCell ref="H34:I35"/>
    <mergeCell ref="F34:G35"/>
    <mergeCell ref="D34:E35"/>
    <mergeCell ref="A34:C35"/>
    <mergeCell ref="A36:C36"/>
    <mergeCell ref="A31:C31"/>
    <mergeCell ref="F31:G31"/>
    <mergeCell ref="H31:I31"/>
    <mergeCell ref="F32:G32"/>
    <mergeCell ref="H32:I32"/>
    <mergeCell ref="F33:G33"/>
    <mergeCell ref="H33:I33"/>
    <mergeCell ref="D25:E25"/>
    <mergeCell ref="D24:E24"/>
    <mergeCell ref="D36:E36"/>
    <mergeCell ref="F36:G36"/>
    <mergeCell ref="A30:I30"/>
    <mergeCell ref="A33:C33"/>
    <mergeCell ref="A32:C32"/>
    <mergeCell ref="H29:I29"/>
    <mergeCell ref="D28:E28"/>
    <mergeCell ref="D27:E27"/>
    <mergeCell ref="D40:E40"/>
    <mergeCell ref="A40:C40"/>
    <mergeCell ref="F38:G38"/>
    <mergeCell ref="H38:I38"/>
    <mergeCell ref="F39:G39"/>
    <mergeCell ref="H39:I39"/>
    <mergeCell ref="H40:I40"/>
    <mergeCell ref="F40:G40"/>
    <mergeCell ref="D37:E37"/>
    <mergeCell ref="F37:G37"/>
    <mergeCell ref="H37:I37"/>
    <mergeCell ref="A37:C37"/>
    <mergeCell ref="F15:G15"/>
    <mergeCell ref="F14:G14"/>
    <mergeCell ref="F13:G13"/>
    <mergeCell ref="F12:G12"/>
    <mergeCell ref="F11:G11"/>
    <mergeCell ref="F10:G10"/>
    <mergeCell ref="F9:G9"/>
    <mergeCell ref="B16:D16"/>
    <mergeCell ref="B15:D15"/>
    <mergeCell ref="B14:D14"/>
    <mergeCell ref="B13:D13"/>
    <mergeCell ref="B12:D12"/>
    <mergeCell ref="B46:D47"/>
    <mergeCell ref="A46:A47"/>
    <mergeCell ref="H5:I5"/>
    <mergeCell ref="H4:I4"/>
    <mergeCell ref="G46:I47"/>
    <mergeCell ref="G42:I43"/>
    <mergeCell ref="E46:F47"/>
    <mergeCell ref="E42:F43"/>
    <mergeCell ref="A5:B5"/>
    <mergeCell ref="C7:F7"/>
    <mergeCell ref="C6:F6"/>
    <mergeCell ref="C5:F5"/>
    <mergeCell ref="C4:F4"/>
    <mergeCell ref="E44:F45"/>
    <mergeCell ref="B45:D45"/>
    <mergeCell ref="B44:D44"/>
    <mergeCell ref="B43:D43"/>
    <mergeCell ref="B42:D42"/>
    <mergeCell ref="A8:I8"/>
    <mergeCell ref="B11:D11"/>
    <mergeCell ref="B10:D10"/>
    <mergeCell ref="B9:D9"/>
    <mergeCell ref="F17:G17"/>
    <mergeCell ref="F16:G16"/>
  </mergeCells>
  <pageMargins left="0.5" right="0.5" top="0.75" bottom="0.75" header="0.3" footer="0.3"/>
  <pageSetup orientation="portrait" horizontalDpi="1200" verticalDpi="1200" r:id="rId1"/>
  <headerFooter>
    <oddHeader>&amp;L&amp;G&amp;C&amp;"-,Bold"&amp;14Home Repair Opportunity Program
Income Eligibility Form&amp;RHeRO-425
Updated 7/1/22</oddHeader>
    <oddFooter>&amp;C&amp;10If you or someone you know served in the U.S. Armed Forces, we encourage you to visit http://veteranbenefits.mo.gov
or call (573) 751-3779 to learn about available resources.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>
          <x14:formula1>
            <xm:f>'Other Data'!$A$96:$A$104</xm:f>
          </x14:formula1>
          <xm:sqref>H10:I17</xm:sqref>
        </x14:dataValidation>
        <x14:dataValidation type="list" allowBlank="1" showInputMessage="1" showErrorMessage="1">
          <x14:formula1>
            <xm:f>'Other Data'!$A$50:$A$58</xm:f>
          </x14:formula1>
          <xm:sqref>A20:A29</xm:sqref>
        </x14:dataValidation>
        <x14:dataValidation type="list" allowBlank="1" showInputMessage="1" showErrorMessage="1">
          <x14:formula1>
            <xm:f>'Other Data'!$A$135:$A$146</xm:f>
          </x14:formula1>
          <xm:sqref>D32:I32</xm:sqref>
        </x14:dataValidation>
        <x14:dataValidation type="list" allowBlank="1" showInputMessage="1" showErrorMessage="1">
          <x14:formula1>
            <xm:f>'Other Data'!$A$83:$A$92</xm:f>
          </x14:formula1>
          <xm:sqref>D36:I36</xm:sqref>
        </x14:dataValidation>
        <x14:dataValidation type="list" allowBlank="1" showInputMessage="1" showErrorMessage="1">
          <x14:formula1>
            <xm:f>'Other Data'!$A$69:$A$80</xm:f>
          </x14:formula1>
          <xm:sqref>C4:F4</xm:sqref>
        </x14:dataValidation>
        <x14:dataValidation type="list" allowBlank="1" showInputMessage="1" showErrorMessage="1">
          <x14:formula1>
            <xm:f>LIMITS_COUNTYLEVEL!$A$2:$A$118</xm:f>
          </x14:formula1>
          <xm:sqref>C7:F7</xm:sqref>
        </x14:dataValidation>
        <x14:dataValidation type="list" allowBlank="1" showInputMessage="1" showErrorMessage="1">
          <x14:formula1>
            <xm:f>'Other Data'!$A$83:$A$92</xm:f>
          </x14:formula1>
          <xm:sqref>F20:G29</xm:sqref>
        </x14:dataValidation>
        <x14:dataValidation type="list" allowBlank="1" showInputMessage="1" showErrorMessage="1">
          <x14:formula1>
            <xm:f>'Other Data'!$A$122:$A$131</xm:f>
          </x14:formula1>
          <xm:sqref>B20:C29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6"/>
  <sheetViews>
    <sheetView workbookViewId="0">
      <selection activeCell="A16" sqref="A16"/>
    </sheetView>
  </sheetViews>
  <sheetFormatPr defaultRowHeight="15" x14ac:dyDescent="0.25"/>
  <cols>
    <col min="1" max="1" width="45.85546875" style="7" bestFit="1" customWidth="1"/>
    <col min="2" max="2" width="18.28515625" style="7" bestFit="1" customWidth="1"/>
    <col min="3" max="3" width="13.140625" style="7" bestFit="1" customWidth="1"/>
    <col min="4" max="4" width="10" style="7" bestFit="1" customWidth="1"/>
    <col min="5" max="5" width="8.42578125" style="7" bestFit="1" customWidth="1"/>
    <col min="6" max="6" width="45.28515625" style="7" bestFit="1" customWidth="1"/>
    <col min="7" max="7" width="7.5703125" style="7" bestFit="1" customWidth="1"/>
    <col min="8" max="8" width="18.85546875" style="7" bestFit="1" customWidth="1"/>
    <col min="9" max="16384" width="9.140625" style="7"/>
  </cols>
  <sheetData>
    <row r="1" spans="1:1" x14ac:dyDescent="0.25">
      <c r="A1" s="5" t="s">
        <v>117</v>
      </c>
    </row>
    <row r="2" spans="1:1" x14ac:dyDescent="0.25">
      <c r="A2" s="8"/>
    </row>
    <row r="3" spans="1:1" x14ac:dyDescent="0.25">
      <c r="A3" s="8" t="s">
        <v>118</v>
      </c>
    </row>
    <row r="4" spans="1:1" x14ac:dyDescent="0.25">
      <c r="A4" s="8" t="s">
        <v>119</v>
      </c>
    </row>
    <row r="5" spans="1:1" x14ac:dyDescent="0.25">
      <c r="A5" s="8" t="s">
        <v>160</v>
      </c>
    </row>
    <row r="6" spans="1:1" x14ac:dyDescent="0.25">
      <c r="A6" s="8" t="s">
        <v>161</v>
      </c>
    </row>
    <row r="8" spans="1:1" x14ac:dyDescent="0.25">
      <c r="A8" s="5" t="s">
        <v>120</v>
      </c>
    </row>
    <row r="9" spans="1:1" x14ac:dyDescent="0.25">
      <c r="A9" s="8"/>
    </row>
    <row r="10" spans="1:1" x14ac:dyDescent="0.25">
      <c r="A10" s="8" t="s">
        <v>121</v>
      </c>
    </row>
    <row r="11" spans="1:1" x14ac:dyDescent="0.25">
      <c r="A11" s="8" t="s">
        <v>122</v>
      </c>
    </row>
    <row r="12" spans="1:1" x14ac:dyDescent="0.25">
      <c r="A12" s="8" t="s">
        <v>123</v>
      </c>
    </row>
    <row r="13" spans="1:1" x14ac:dyDescent="0.25">
      <c r="A13" s="8" t="s">
        <v>124</v>
      </c>
    </row>
    <row r="14" spans="1:1" x14ac:dyDescent="0.25">
      <c r="A14" s="8" t="s">
        <v>125</v>
      </c>
    </row>
    <row r="15" spans="1:1" x14ac:dyDescent="0.25">
      <c r="A15" s="9"/>
    </row>
    <row r="16" spans="1:1" x14ac:dyDescent="0.25">
      <c r="A16" s="5" t="s">
        <v>126</v>
      </c>
    </row>
    <row r="17" spans="1:1" x14ac:dyDescent="0.25">
      <c r="A17" s="8"/>
    </row>
    <row r="18" spans="1:1" x14ac:dyDescent="0.25">
      <c r="A18" s="8" t="s">
        <v>127</v>
      </c>
    </row>
    <row r="19" spans="1:1" x14ac:dyDescent="0.25">
      <c r="A19" s="8" t="s">
        <v>128</v>
      </c>
    </row>
    <row r="20" spans="1:1" x14ac:dyDescent="0.25">
      <c r="A20" s="8" t="s">
        <v>129</v>
      </c>
    </row>
    <row r="21" spans="1:1" x14ac:dyDescent="0.25">
      <c r="A21" s="8" t="s">
        <v>130</v>
      </c>
    </row>
    <row r="22" spans="1:1" x14ac:dyDescent="0.25">
      <c r="A22" s="9"/>
    </row>
    <row r="23" spans="1:1" x14ac:dyDescent="0.25">
      <c r="A23" s="5" t="s">
        <v>131</v>
      </c>
    </row>
    <row r="24" spans="1:1" x14ac:dyDescent="0.25">
      <c r="A24" s="8"/>
    </row>
    <row r="25" spans="1:1" x14ac:dyDescent="0.25">
      <c r="A25" s="8">
        <v>1</v>
      </c>
    </row>
    <row r="26" spans="1:1" x14ac:dyDescent="0.25">
      <c r="A26" s="8">
        <v>2</v>
      </c>
    </row>
    <row r="27" spans="1:1" x14ac:dyDescent="0.25">
      <c r="A27" s="8">
        <v>3</v>
      </c>
    </row>
    <row r="28" spans="1:1" x14ac:dyDescent="0.25">
      <c r="A28" s="8">
        <v>4</v>
      </c>
    </row>
    <row r="29" spans="1:1" x14ac:dyDescent="0.25">
      <c r="A29" s="8" t="s">
        <v>132</v>
      </c>
    </row>
    <row r="30" spans="1:1" x14ac:dyDescent="0.25">
      <c r="A30" s="9"/>
    </row>
    <row r="31" spans="1:1" x14ac:dyDescent="0.25">
      <c r="A31" s="5" t="s">
        <v>133</v>
      </c>
    </row>
    <row r="32" spans="1:1" x14ac:dyDescent="0.25">
      <c r="A32" s="8"/>
    </row>
    <row r="33" spans="1:1" x14ac:dyDescent="0.25">
      <c r="A33" s="8" t="s">
        <v>134</v>
      </c>
    </row>
    <row r="34" spans="1:1" x14ac:dyDescent="0.25">
      <c r="A34" s="8" t="s">
        <v>135</v>
      </c>
    </row>
    <row r="35" spans="1:1" x14ac:dyDescent="0.25">
      <c r="A35" s="9"/>
    </row>
    <row r="36" spans="1:1" x14ac:dyDescent="0.25">
      <c r="A36" s="5" t="s">
        <v>136</v>
      </c>
    </row>
    <row r="37" spans="1:1" x14ac:dyDescent="0.25">
      <c r="A37" s="8"/>
    </row>
    <row r="38" spans="1:1" x14ac:dyDescent="0.25">
      <c r="A38" s="8" t="s">
        <v>193</v>
      </c>
    </row>
    <row r="39" spans="1:1" x14ac:dyDescent="0.25">
      <c r="A39" s="8" t="s">
        <v>194</v>
      </c>
    </row>
    <row r="40" spans="1:1" x14ac:dyDescent="0.25">
      <c r="A40" s="8" t="s">
        <v>195</v>
      </c>
    </row>
    <row r="41" spans="1:1" x14ac:dyDescent="0.25">
      <c r="A41" s="8" t="s">
        <v>196</v>
      </c>
    </row>
    <row r="42" spans="1:1" x14ac:dyDescent="0.25">
      <c r="A42" s="8" t="s">
        <v>197</v>
      </c>
    </row>
    <row r="43" spans="1:1" x14ac:dyDescent="0.25">
      <c r="A43" s="8" t="s">
        <v>198</v>
      </c>
    </row>
    <row r="44" spans="1:1" x14ac:dyDescent="0.25">
      <c r="A44" s="8" t="s">
        <v>199</v>
      </c>
    </row>
    <row r="45" spans="1:1" x14ac:dyDescent="0.25">
      <c r="A45" s="8" t="s">
        <v>200</v>
      </c>
    </row>
    <row r="46" spans="1:1" x14ac:dyDescent="0.25">
      <c r="A46" s="8" t="s">
        <v>201</v>
      </c>
    </row>
    <row r="47" spans="1:1" x14ac:dyDescent="0.25">
      <c r="A47" s="8" t="s">
        <v>202</v>
      </c>
    </row>
    <row r="48" spans="1:1" x14ac:dyDescent="0.25">
      <c r="A48" s="9"/>
    </row>
    <row r="49" spans="1:1" x14ac:dyDescent="0.25">
      <c r="A49" s="5" t="s">
        <v>137</v>
      </c>
    </row>
    <row r="50" spans="1:1" x14ac:dyDescent="0.25">
      <c r="A50" s="8"/>
    </row>
    <row r="51" spans="1:1" x14ac:dyDescent="0.25">
      <c r="A51" s="8">
        <v>1</v>
      </c>
    </row>
    <row r="52" spans="1:1" x14ac:dyDescent="0.25">
      <c r="A52" s="8">
        <v>2</v>
      </c>
    </row>
    <row r="53" spans="1:1" x14ac:dyDescent="0.25">
      <c r="A53" s="8">
        <v>3</v>
      </c>
    </row>
    <row r="54" spans="1:1" x14ac:dyDescent="0.25">
      <c r="A54" s="8">
        <v>4</v>
      </c>
    </row>
    <row r="55" spans="1:1" x14ac:dyDescent="0.25">
      <c r="A55" s="8">
        <v>5</v>
      </c>
    </row>
    <row r="56" spans="1:1" x14ac:dyDescent="0.25">
      <c r="A56" s="8">
        <v>6</v>
      </c>
    </row>
    <row r="57" spans="1:1" x14ac:dyDescent="0.25">
      <c r="A57" s="8">
        <v>7</v>
      </c>
    </row>
    <row r="58" spans="1:1" x14ac:dyDescent="0.25">
      <c r="A58" s="8">
        <v>8</v>
      </c>
    </row>
    <row r="59" spans="1:1" x14ac:dyDescent="0.25">
      <c r="A59" s="9"/>
    </row>
    <row r="60" spans="1:1" x14ac:dyDescent="0.25">
      <c r="A60" s="5" t="s">
        <v>138</v>
      </c>
    </row>
    <row r="61" spans="1:1" x14ac:dyDescent="0.25">
      <c r="A61" s="8"/>
    </row>
    <row r="62" spans="1:1" x14ac:dyDescent="0.25">
      <c r="A62" s="8" t="s">
        <v>139</v>
      </c>
    </row>
    <row r="63" spans="1:1" x14ac:dyDescent="0.25">
      <c r="A63" s="8" t="s">
        <v>140</v>
      </c>
    </row>
    <row r="64" spans="1:1" x14ac:dyDescent="0.25">
      <c r="A64" s="8" t="s">
        <v>141</v>
      </c>
    </row>
    <row r="65" spans="1:2" x14ac:dyDescent="0.25">
      <c r="A65" s="8" t="s">
        <v>142</v>
      </c>
    </row>
    <row r="66" spans="1:2" x14ac:dyDescent="0.25">
      <c r="A66" s="8" t="s">
        <v>125</v>
      </c>
    </row>
    <row r="67" spans="1:2" x14ac:dyDescent="0.25">
      <c r="A67" s="8"/>
    </row>
    <row r="68" spans="1:2" x14ac:dyDescent="0.25">
      <c r="A68" s="5" t="s">
        <v>267</v>
      </c>
      <c r="B68" s="5" t="s">
        <v>265</v>
      </c>
    </row>
    <row r="69" spans="1:2" x14ac:dyDescent="0.25">
      <c r="A69" s="8"/>
      <c r="B69" s="8"/>
    </row>
    <row r="70" spans="1:2" x14ac:dyDescent="0.25">
      <c r="A70" s="8" t="s">
        <v>279</v>
      </c>
      <c r="B70" s="8" t="s">
        <v>278</v>
      </c>
    </row>
    <row r="71" spans="1:2" x14ac:dyDescent="0.25">
      <c r="A71" s="8" t="s">
        <v>276</v>
      </c>
      <c r="B71" s="8" t="s">
        <v>275</v>
      </c>
    </row>
    <row r="72" spans="1:2" x14ac:dyDescent="0.25">
      <c r="A72" s="8" t="s">
        <v>146</v>
      </c>
      <c r="B72" s="8" t="s">
        <v>270</v>
      </c>
    </row>
    <row r="73" spans="1:2" x14ac:dyDescent="0.25">
      <c r="A73" s="8" t="s">
        <v>186</v>
      </c>
      <c r="B73" s="8" t="s">
        <v>269</v>
      </c>
    </row>
    <row r="74" spans="1:2" x14ac:dyDescent="0.25">
      <c r="A74" s="8" t="s">
        <v>273</v>
      </c>
      <c r="B74" s="8" t="s">
        <v>272</v>
      </c>
    </row>
    <row r="75" spans="1:2" x14ac:dyDescent="0.25">
      <c r="A75" s="8" t="s">
        <v>144</v>
      </c>
      <c r="B75" s="8" t="s">
        <v>274</v>
      </c>
    </row>
    <row r="76" spans="1:2" x14ac:dyDescent="0.25">
      <c r="A76" s="8" t="s">
        <v>143</v>
      </c>
      <c r="B76" s="8" t="s">
        <v>280</v>
      </c>
    </row>
    <row r="77" spans="1:2" x14ac:dyDescent="0.25">
      <c r="A77" s="8" t="s">
        <v>187</v>
      </c>
      <c r="B77" s="8" t="s">
        <v>271</v>
      </c>
    </row>
    <row r="78" spans="1:2" x14ac:dyDescent="0.25">
      <c r="A78" s="8" t="s">
        <v>188</v>
      </c>
      <c r="B78" s="8" t="s">
        <v>268</v>
      </c>
    </row>
    <row r="79" spans="1:2" x14ac:dyDescent="0.25">
      <c r="A79" s="8" t="s">
        <v>282</v>
      </c>
      <c r="B79" s="8" t="s">
        <v>281</v>
      </c>
    </row>
    <row r="80" spans="1:2" x14ac:dyDescent="0.25">
      <c r="A80" s="8" t="s">
        <v>145</v>
      </c>
      <c r="B80" s="8" t="s">
        <v>277</v>
      </c>
    </row>
    <row r="82" spans="1:2" x14ac:dyDescent="0.25">
      <c r="A82" s="5" t="s">
        <v>205</v>
      </c>
      <c r="B82" s="5" t="s">
        <v>294</v>
      </c>
    </row>
    <row r="83" spans="1:2" x14ac:dyDescent="0.25">
      <c r="A83" s="8"/>
      <c r="B83" s="8"/>
    </row>
    <row r="84" spans="1:2" x14ac:dyDescent="0.25">
      <c r="A84" s="8" t="s">
        <v>237</v>
      </c>
      <c r="B84" s="8">
        <v>0</v>
      </c>
    </row>
    <row r="85" spans="1:2" x14ac:dyDescent="0.25">
      <c r="A85" s="8" t="s">
        <v>229</v>
      </c>
      <c r="B85" s="8">
        <v>365</v>
      </c>
    </row>
    <row r="86" spans="1:2" x14ac:dyDescent="0.25">
      <c r="A86" s="8" t="s">
        <v>230</v>
      </c>
      <c r="B86" s="8">
        <v>52</v>
      </c>
    </row>
    <row r="87" spans="1:2" x14ac:dyDescent="0.25">
      <c r="A87" s="8" t="s">
        <v>231</v>
      </c>
      <c r="B87" s="8">
        <v>26</v>
      </c>
    </row>
    <row r="88" spans="1:2" x14ac:dyDescent="0.25">
      <c r="A88" s="8" t="s">
        <v>235</v>
      </c>
      <c r="B88" s="8">
        <v>12</v>
      </c>
    </row>
    <row r="89" spans="1:2" x14ac:dyDescent="0.25">
      <c r="A89" s="8" t="s">
        <v>236</v>
      </c>
      <c r="B89" s="8">
        <v>6</v>
      </c>
    </row>
    <row r="90" spans="1:2" x14ac:dyDescent="0.25">
      <c r="A90" s="8" t="s">
        <v>232</v>
      </c>
      <c r="B90" s="8">
        <v>4</v>
      </c>
    </row>
    <row r="91" spans="1:2" x14ac:dyDescent="0.25">
      <c r="A91" s="8" t="s">
        <v>233</v>
      </c>
      <c r="B91" s="8">
        <v>2</v>
      </c>
    </row>
    <row r="92" spans="1:2" x14ac:dyDescent="0.25">
      <c r="A92" s="8" t="s">
        <v>234</v>
      </c>
      <c r="B92" s="8">
        <v>1</v>
      </c>
    </row>
    <row r="95" spans="1:2" x14ac:dyDescent="0.25">
      <c r="A95" s="5" t="s">
        <v>246</v>
      </c>
    </row>
    <row r="96" spans="1:2" x14ac:dyDescent="0.25">
      <c r="A96" s="8"/>
    </row>
    <row r="97" spans="1:1" x14ac:dyDescent="0.25">
      <c r="A97" s="8" t="s">
        <v>238</v>
      </c>
    </row>
    <row r="98" spans="1:1" x14ac:dyDescent="0.25">
      <c r="A98" s="8" t="s">
        <v>239</v>
      </c>
    </row>
    <row r="99" spans="1:1" x14ac:dyDescent="0.25">
      <c r="A99" s="8" t="s">
        <v>240</v>
      </c>
    </row>
    <row r="100" spans="1:1" x14ac:dyDescent="0.25">
      <c r="A100" s="8" t="s">
        <v>241</v>
      </c>
    </row>
    <row r="101" spans="1:1" x14ac:dyDescent="0.25">
      <c r="A101" s="8" t="s">
        <v>242</v>
      </c>
    </row>
    <row r="102" spans="1:1" x14ac:dyDescent="0.25">
      <c r="A102" s="8" t="s">
        <v>243</v>
      </c>
    </row>
    <row r="103" spans="1:1" x14ac:dyDescent="0.25">
      <c r="A103" s="8" t="s">
        <v>244</v>
      </c>
    </row>
    <row r="104" spans="1:1" x14ac:dyDescent="0.25">
      <c r="A104" s="8" t="s">
        <v>245</v>
      </c>
    </row>
    <row r="106" spans="1:1" x14ac:dyDescent="0.25">
      <c r="A106" s="5" t="s">
        <v>147</v>
      </c>
    </row>
    <row r="107" spans="1:1" x14ac:dyDescent="0.25">
      <c r="A107" s="8"/>
    </row>
    <row r="108" spans="1:1" x14ac:dyDescent="0.25">
      <c r="A108" s="8" t="s">
        <v>148</v>
      </c>
    </row>
    <row r="109" spans="1:1" x14ac:dyDescent="0.25">
      <c r="A109" s="8" t="s">
        <v>149</v>
      </c>
    </row>
    <row r="110" spans="1:1" x14ac:dyDescent="0.25">
      <c r="A110" s="8" t="s">
        <v>150</v>
      </c>
    </row>
    <row r="111" spans="1:1" x14ac:dyDescent="0.25">
      <c r="A111" s="8" t="s">
        <v>151</v>
      </c>
    </row>
    <row r="112" spans="1:1" x14ac:dyDescent="0.25">
      <c r="A112" s="8" t="s">
        <v>152</v>
      </c>
    </row>
    <row r="113" spans="1:1" x14ac:dyDescent="0.25">
      <c r="A113" s="8" t="s">
        <v>153</v>
      </c>
    </row>
    <row r="114" spans="1:1" x14ac:dyDescent="0.25">
      <c r="A114" s="8" t="s">
        <v>154</v>
      </c>
    </row>
    <row r="115" spans="1:1" x14ac:dyDescent="0.25">
      <c r="A115" s="8" t="s">
        <v>155</v>
      </c>
    </row>
    <row r="116" spans="1:1" x14ac:dyDescent="0.25">
      <c r="A116" s="8" t="s">
        <v>156</v>
      </c>
    </row>
    <row r="117" spans="1:1" x14ac:dyDescent="0.25">
      <c r="A117" s="8" t="s">
        <v>157</v>
      </c>
    </row>
    <row r="118" spans="1:1" x14ac:dyDescent="0.25">
      <c r="A118" s="8" t="s">
        <v>158</v>
      </c>
    </row>
    <row r="119" spans="1:1" x14ac:dyDescent="0.25">
      <c r="A119" s="8" t="s">
        <v>159</v>
      </c>
    </row>
    <row r="121" spans="1:1" x14ac:dyDescent="0.25">
      <c r="A121" s="5" t="s">
        <v>218</v>
      </c>
    </row>
    <row r="122" spans="1:1" x14ac:dyDescent="0.25">
      <c r="A122" s="8"/>
    </row>
    <row r="123" spans="1:1" x14ac:dyDescent="0.25">
      <c r="A123" s="8" t="s">
        <v>211</v>
      </c>
    </row>
    <row r="124" spans="1:1" x14ac:dyDescent="0.25">
      <c r="A124" s="8" t="s">
        <v>212</v>
      </c>
    </row>
    <row r="125" spans="1:1" x14ac:dyDescent="0.25">
      <c r="A125" s="8" t="s">
        <v>213</v>
      </c>
    </row>
    <row r="126" spans="1:1" x14ac:dyDescent="0.25">
      <c r="A126" s="8" t="s">
        <v>214</v>
      </c>
    </row>
    <row r="127" spans="1:1" x14ac:dyDescent="0.25">
      <c r="A127" s="8" t="s">
        <v>248</v>
      </c>
    </row>
    <row r="128" spans="1:1" x14ac:dyDescent="0.25">
      <c r="A128" s="8" t="s">
        <v>215</v>
      </c>
    </row>
    <row r="129" spans="1:1" x14ac:dyDescent="0.25">
      <c r="A129" s="8" t="s">
        <v>247</v>
      </c>
    </row>
    <row r="130" spans="1:1" x14ac:dyDescent="0.25">
      <c r="A130" s="8" t="s">
        <v>216</v>
      </c>
    </row>
    <row r="131" spans="1:1" x14ac:dyDescent="0.25">
      <c r="A131" s="8" t="s">
        <v>217</v>
      </c>
    </row>
    <row r="134" spans="1:1" x14ac:dyDescent="0.25">
      <c r="A134" s="6" t="s">
        <v>228</v>
      </c>
    </row>
    <row r="135" spans="1:1" x14ac:dyDescent="0.25">
      <c r="A135" s="8"/>
    </row>
    <row r="136" spans="1:1" x14ac:dyDescent="0.25">
      <c r="A136" s="8" t="s">
        <v>219</v>
      </c>
    </row>
    <row r="137" spans="1:1" x14ac:dyDescent="0.25">
      <c r="A137" s="8" t="s">
        <v>220</v>
      </c>
    </row>
    <row r="138" spans="1:1" x14ac:dyDescent="0.25">
      <c r="A138" s="8" t="s">
        <v>221</v>
      </c>
    </row>
    <row r="139" spans="1:1" x14ac:dyDescent="0.25">
      <c r="A139" s="8" t="s">
        <v>222</v>
      </c>
    </row>
    <row r="140" spans="1:1" x14ac:dyDescent="0.25">
      <c r="A140" s="8" t="s">
        <v>223</v>
      </c>
    </row>
    <row r="141" spans="1:1" x14ac:dyDescent="0.25">
      <c r="A141" s="8" t="s">
        <v>224</v>
      </c>
    </row>
    <row r="142" spans="1:1" x14ac:dyDescent="0.25">
      <c r="A142" s="8" t="s">
        <v>249</v>
      </c>
    </row>
    <row r="143" spans="1:1" x14ac:dyDescent="0.25">
      <c r="A143" s="8" t="s">
        <v>225</v>
      </c>
    </row>
    <row r="144" spans="1:1" x14ac:dyDescent="0.25">
      <c r="A144" s="8" t="s">
        <v>250</v>
      </c>
    </row>
    <row r="145" spans="1:1" x14ac:dyDescent="0.25">
      <c r="A145" s="8" t="s">
        <v>226</v>
      </c>
    </row>
    <row r="146" spans="1:1" x14ac:dyDescent="0.25">
      <c r="A146" s="8" t="s">
        <v>227</v>
      </c>
    </row>
  </sheetData>
  <sortState ref="A17:B27">
    <sortCondition ref="A1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8"/>
  <sheetViews>
    <sheetView workbookViewId="0">
      <pane xSplit="1" ySplit="1" topLeftCell="B95" activePane="bottomRight" state="frozen"/>
      <selection pane="topRight" activeCell="B1" sqref="B1"/>
      <selection pane="bottomLeft" activeCell="A2" sqref="A2"/>
      <selection pane="bottomRight" activeCell="O8" sqref="O8"/>
    </sheetView>
  </sheetViews>
  <sheetFormatPr defaultRowHeight="15" x14ac:dyDescent="0.25"/>
  <cols>
    <col min="1" max="1" width="18.5703125" style="3" customWidth="1"/>
    <col min="2" max="33" width="9.140625" style="3" customWidth="1"/>
  </cols>
  <sheetData>
    <row r="1" spans="1:33" ht="15.75" thickBot="1" x14ac:dyDescent="0.3">
      <c r="A1" s="26" t="s">
        <v>2</v>
      </c>
      <c r="B1" s="27" t="s">
        <v>185</v>
      </c>
      <c r="C1" s="28" t="s">
        <v>184</v>
      </c>
      <c r="D1" s="28" t="s">
        <v>183</v>
      </c>
      <c r="E1" s="28" t="s">
        <v>182</v>
      </c>
      <c r="F1" s="28" t="s">
        <v>181</v>
      </c>
      <c r="G1" s="28" t="s">
        <v>180</v>
      </c>
      <c r="H1" s="28" t="s">
        <v>179</v>
      </c>
      <c r="I1" s="29" t="s">
        <v>178</v>
      </c>
      <c r="J1" s="27" t="s">
        <v>177</v>
      </c>
      <c r="K1" s="28" t="s">
        <v>176</v>
      </c>
      <c r="L1" s="28" t="s">
        <v>175</v>
      </c>
      <c r="M1" s="28" t="s">
        <v>174</v>
      </c>
      <c r="N1" s="28" t="s">
        <v>173</v>
      </c>
      <c r="O1" s="28" t="s">
        <v>172</v>
      </c>
      <c r="P1" s="28" t="s">
        <v>171</v>
      </c>
      <c r="Q1" s="29" t="s">
        <v>170</v>
      </c>
      <c r="R1" s="27" t="s">
        <v>169</v>
      </c>
      <c r="S1" s="28" t="s">
        <v>168</v>
      </c>
      <c r="T1" s="28" t="s">
        <v>167</v>
      </c>
      <c r="U1" s="28" t="s">
        <v>166</v>
      </c>
      <c r="V1" s="28" t="s">
        <v>165</v>
      </c>
      <c r="W1" s="28" t="s">
        <v>164</v>
      </c>
      <c r="X1" s="28" t="s">
        <v>163</v>
      </c>
      <c r="Y1" s="29" t="s">
        <v>162</v>
      </c>
      <c r="Z1" s="27" t="s">
        <v>296</v>
      </c>
      <c r="AA1" s="28" t="s">
        <v>297</v>
      </c>
      <c r="AB1" s="28" t="s">
        <v>298</v>
      </c>
      <c r="AC1" s="28" t="s">
        <v>299</v>
      </c>
      <c r="AD1" s="28" t="s">
        <v>300</v>
      </c>
      <c r="AE1" s="28" t="s">
        <v>301</v>
      </c>
      <c r="AF1" s="28" t="s">
        <v>302</v>
      </c>
      <c r="AG1" s="29" t="s">
        <v>303</v>
      </c>
    </row>
    <row r="2" spans="1:33" x14ac:dyDescent="0.25">
      <c r="A2" s="22"/>
      <c r="B2" s="23"/>
      <c r="C2" s="24"/>
      <c r="D2" s="24"/>
      <c r="E2" s="24"/>
      <c r="F2" s="24"/>
      <c r="G2" s="24"/>
      <c r="H2" s="24"/>
      <c r="I2" s="25"/>
      <c r="J2" s="23"/>
      <c r="K2" s="24"/>
      <c r="L2" s="24"/>
      <c r="M2" s="24"/>
      <c r="N2" s="24"/>
      <c r="O2" s="24"/>
      <c r="P2" s="24"/>
      <c r="Q2" s="25"/>
      <c r="R2" s="23"/>
      <c r="S2" s="24"/>
      <c r="T2" s="24"/>
      <c r="U2" s="24"/>
      <c r="V2" s="24"/>
      <c r="W2" s="24"/>
      <c r="X2" s="24"/>
      <c r="Y2" s="25"/>
      <c r="Z2" s="23"/>
      <c r="AA2" s="24"/>
      <c r="AB2" s="24"/>
      <c r="AC2" s="24"/>
      <c r="AD2" s="24"/>
      <c r="AE2" s="24"/>
      <c r="AF2" s="24"/>
      <c r="AG2" s="25"/>
    </row>
    <row r="3" spans="1:33" x14ac:dyDescent="0.25">
      <c r="A3" s="20" t="s">
        <v>3</v>
      </c>
      <c r="B3" s="15">
        <v>14750</v>
      </c>
      <c r="C3" s="14">
        <v>16850</v>
      </c>
      <c r="D3" s="14">
        <v>18950</v>
      </c>
      <c r="E3" s="14">
        <v>21050</v>
      </c>
      <c r="F3" s="14">
        <v>22750</v>
      </c>
      <c r="G3" s="14">
        <v>24450</v>
      </c>
      <c r="H3" s="14">
        <v>26150</v>
      </c>
      <c r="I3" s="16">
        <v>27800</v>
      </c>
      <c r="J3" s="15">
        <v>24550</v>
      </c>
      <c r="K3" s="14">
        <v>28050</v>
      </c>
      <c r="L3" s="14">
        <v>31550</v>
      </c>
      <c r="M3" s="14">
        <v>35050</v>
      </c>
      <c r="N3" s="14">
        <v>37900</v>
      </c>
      <c r="O3" s="14">
        <v>40700</v>
      </c>
      <c r="P3" s="14">
        <v>43500</v>
      </c>
      <c r="Q3" s="16">
        <v>46300</v>
      </c>
      <c r="R3" s="15">
        <v>29460</v>
      </c>
      <c r="S3" s="14">
        <v>33660</v>
      </c>
      <c r="T3" s="14">
        <v>37860</v>
      </c>
      <c r="U3" s="14">
        <v>42060</v>
      </c>
      <c r="V3" s="14">
        <v>45480</v>
      </c>
      <c r="W3" s="14">
        <v>48840</v>
      </c>
      <c r="X3" s="14">
        <v>52200</v>
      </c>
      <c r="Y3" s="16">
        <v>55560</v>
      </c>
      <c r="Z3" s="15">
        <v>39300</v>
      </c>
      <c r="AA3" s="14">
        <v>44900</v>
      </c>
      <c r="AB3" s="14">
        <v>50500</v>
      </c>
      <c r="AC3" s="14">
        <v>56100</v>
      </c>
      <c r="AD3" s="14">
        <v>60600</v>
      </c>
      <c r="AE3" s="14">
        <v>65100</v>
      </c>
      <c r="AF3" s="14">
        <v>69600</v>
      </c>
      <c r="AG3" s="16">
        <v>74100</v>
      </c>
    </row>
    <row r="4" spans="1:33" x14ac:dyDescent="0.25">
      <c r="A4" s="20" t="s">
        <v>4</v>
      </c>
      <c r="B4" s="15">
        <v>15350</v>
      </c>
      <c r="C4" s="14">
        <v>17550</v>
      </c>
      <c r="D4" s="14">
        <v>19750</v>
      </c>
      <c r="E4" s="14">
        <v>21900</v>
      </c>
      <c r="F4" s="14">
        <v>23700</v>
      </c>
      <c r="G4" s="14">
        <v>25450</v>
      </c>
      <c r="H4" s="14">
        <v>27200</v>
      </c>
      <c r="I4" s="16">
        <v>28950</v>
      </c>
      <c r="J4" s="15">
        <v>25550</v>
      </c>
      <c r="K4" s="14">
        <v>29200</v>
      </c>
      <c r="L4" s="14">
        <v>32850</v>
      </c>
      <c r="M4" s="14">
        <v>36500</v>
      </c>
      <c r="N4" s="14">
        <v>39450</v>
      </c>
      <c r="O4" s="14">
        <v>42350</v>
      </c>
      <c r="P4" s="14">
        <v>45300</v>
      </c>
      <c r="Q4" s="16">
        <v>48200</v>
      </c>
      <c r="R4" s="15">
        <v>30660</v>
      </c>
      <c r="S4" s="14">
        <v>35040</v>
      </c>
      <c r="T4" s="14">
        <v>39420</v>
      </c>
      <c r="U4" s="14">
        <v>43800</v>
      </c>
      <c r="V4" s="14">
        <v>47340</v>
      </c>
      <c r="W4" s="14">
        <v>50820</v>
      </c>
      <c r="X4" s="14">
        <v>54360</v>
      </c>
      <c r="Y4" s="16">
        <v>57840</v>
      </c>
      <c r="Z4" s="15">
        <v>40900</v>
      </c>
      <c r="AA4" s="14">
        <v>46750</v>
      </c>
      <c r="AB4" s="14">
        <v>52600</v>
      </c>
      <c r="AC4" s="14">
        <v>58400</v>
      </c>
      <c r="AD4" s="14">
        <v>63100</v>
      </c>
      <c r="AE4" s="14">
        <v>67750</v>
      </c>
      <c r="AF4" s="14">
        <v>72450</v>
      </c>
      <c r="AG4" s="16">
        <v>77100</v>
      </c>
    </row>
    <row r="5" spans="1:33" x14ac:dyDescent="0.25">
      <c r="A5" s="20" t="s">
        <v>5</v>
      </c>
      <c r="B5" s="15">
        <v>15050</v>
      </c>
      <c r="C5" s="14">
        <v>17200</v>
      </c>
      <c r="D5" s="14">
        <v>19350</v>
      </c>
      <c r="E5" s="14">
        <v>21500</v>
      </c>
      <c r="F5" s="14">
        <v>23250</v>
      </c>
      <c r="G5" s="14">
        <v>24950</v>
      </c>
      <c r="H5" s="14">
        <v>26700</v>
      </c>
      <c r="I5" s="16">
        <v>28400</v>
      </c>
      <c r="J5" s="15">
        <v>25100</v>
      </c>
      <c r="K5" s="14">
        <v>28700</v>
      </c>
      <c r="L5" s="14">
        <v>32300</v>
      </c>
      <c r="M5" s="14">
        <v>35850</v>
      </c>
      <c r="N5" s="14">
        <v>38750</v>
      </c>
      <c r="O5" s="14">
        <v>41600</v>
      </c>
      <c r="P5" s="14">
        <v>44500</v>
      </c>
      <c r="Q5" s="16">
        <v>47350</v>
      </c>
      <c r="R5" s="15">
        <v>30120</v>
      </c>
      <c r="S5" s="14">
        <v>34440</v>
      </c>
      <c r="T5" s="14">
        <v>38760</v>
      </c>
      <c r="U5" s="14">
        <v>43020</v>
      </c>
      <c r="V5" s="14">
        <v>46500</v>
      </c>
      <c r="W5" s="14">
        <v>49920</v>
      </c>
      <c r="X5" s="14">
        <v>53400</v>
      </c>
      <c r="Y5" s="16">
        <v>56820</v>
      </c>
      <c r="Z5" s="15">
        <v>40150</v>
      </c>
      <c r="AA5" s="14">
        <v>45900</v>
      </c>
      <c r="AB5" s="14">
        <v>51650</v>
      </c>
      <c r="AC5" s="14">
        <v>57350</v>
      </c>
      <c r="AD5" s="14">
        <v>61950</v>
      </c>
      <c r="AE5" s="14">
        <v>66550</v>
      </c>
      <c r="AF5" s="14">
        <v>71150</v>
      </c>
      <c r="AG5" s="16">
        <v>75750</v>
      </c>
    </row>
    <row r="6" spans="1:33" x14ac:dyDescent="0.25">
      <c r="A6" s="20" t="s">
        <v>6</v>
      </c>
      <c r="B6" s="15">
        <v>13350</v>
      </c>
      <c r="C6" s="14">
        <v>15250</v>
      </c>
      <c r="D6" s="14">
        <v>17150</v>
      </c>
      <c r="E6" s="14">
        <v>19050</v>
      </c>
      <c r="F6" s="14">
        <v>20600</v>
      </c>
      <c r="G6" s="14">
        <v>22100</v>
      </c>
      <c r="H6" s="14">
        <v>23650</v>
      </c>
      <c r="I6" s="16">
        <v>25150</v>
      </c>
      <c r="J6" s="15">
        <v>22250</v>
      </c>
      <c r="K6" s="14">
        <v>25400</v>
      </c>
      <c r="L6" s="14">
        <v>28600</v>
      </c>
      <c r="M6" s="14">
        <v>31750</v>
      </c>
      <c r="N6" s="14">
        <v>34300</v>
      </c>
      <c r="O6" s="14">
        <v>36850</v>
      </c>
      <c r="P6" s="14">
        <v>39400</v>
      </c>
      <c r="Q6" s="16">
        <v>41950</v>
      </c>
      <c r="R6" s="15">
        <v>26700</v>
      </c>
      <c r="S6" s="14">
        <v>30480</v>
      </c>
      <c r="T6" s="14">
        <v>34320</v>
      </c>
      <c r="U6" s="14">
        <v>38100</v>
      </c>
      <c r="V6" s="14">
        <v>41160</v>
      </c>
      <c r="W6" s="14">
        <v>44220</v>
      </c>
      <c r="X6" s="14">
        <v>47280</v>
      </c>
      <c r="Y6" s="16">
        <v>50340</v>
      </c>
      <c r="Z6" s="15">
        <v>35600</v>
      </c>
      <c r="AA6" s="14">
        <v>40650</v>
      </c>
      <c r="AB6" s="14">
        <v>45750</v>
      </c>
      <c r="AC6" s="14">
        <v>50800</v>
      </c>
      <c r="AD6" s="14">
        <v>54900</v>
      </c>
      <c r="AE6" s="14">
        <v>58950</v>
      </c>
      <c r="AF6" s="14">
        <v>63000</v>
      </c>
      <c r="AG6" s="16">
        <v>67100</v>
      </c>
    </row>
    <row r="7" spans="1:33" x14ac:dyDescent="0.25">
      <c r="A7" s="20" t="s">
        <v>7</v>
      </c>
      <c r="B7" s="15">
        <v>13200</v>
      </c>
      <c r="C7" s="14">
        <v>15100</v>
      </c>
      <c r="D7" s="14">
        <v>17000</v>
      </c>
      <c r="E7" s="14">
        <v>18850</v>
      </c>
      <c r="F7" s="14">
        <v>20400</v>
      </c>
      <c r="G7" s="14">
        <v>21900</v>
      </c>
      <c r="H7" s="14">
        <v>23400</v>
      </c>
      <c r="I7" s="16">
        <v>24900</v>
      </c>
      <c r="J7" s="15">
        <v>22050</v>
      </c>
      <c r="K7" s="14">
        <v>25200</v>
      </c>
      <c r="L7" s="14">
        <v>28350</v>
      </c>
      <c r="M7" s="14">
        <v>31450</v>
      </c>
      <c r="N7" s="14">
        <v>34000</v>
      </c>
      <c r="O7" s="14">
        <v>36500</v>
      </c>
      <c r="P7" s="14">
        <v>39000</v>
      </c>
      <c r="Q7" s="16">
        <v>41550</v>
      </c>
      <c r="R7" s="15">
        <v>26460</v>
      </c>
      <c r="S7" s="14">
        <v>30240</v>
      </c>
      <c r="T7" s="14">
        <v>34020</v>
      </c>
      <c r="U7" s="14">
        <v>37740</v>
      </c>
      <c r="V7" s="14">
        <v>40800</v>
      </c>
      <c r="W7" s="14">
        <v>43800</v>
      </c>
      <c r="X7" s="14">
        <v>46800</v>
      </c>
      <c r="Y7" s="16">
        <v>49860</v>
      </c>
      <c r="Z7" s="15">
        <v>35250</v>
      </c>
      <c r="AA7" s="14">
        <v>40250</v>
      </c>
      <c r="AB7" s="14">
        <v>45300</v>
      </c>
      <c r="AC7" s="14">
        <v>50300</v>
      </c>
      <c r="AD7" s="14">
        <v>54350</v>
      </c>
      <c r="AE7" s="14">
        <v>58350</v>
      </c>
      <c r="AF7" s="14">
        <v>62400</v>
      </c>
      <c r="AG7" s="16">
        <v>66400</v>
      </c>
    </row>
    <row r="8" spans="1:33" x14ac:dyDescent="0.25">
      <c r="A8" s="20" t="s">
        <v>8</v>
      </c>
      <c r="B8" s="15">
        <v>13200</v>
      </c>
      <c r="C8" s="14">
        <v>15100</v>
      </c>
      <c r="D8" s="14">
        <v>17000</v>
      </c>
      <c r="E8" s="14">
        <v>18850</v>
      </c>
      <c r="F8" s="14">
        <v>20400</v>
      </c>
      <c r="G8" s="14">
        <v>21900</v>
      </c>
      <c r="H8" s="14">
        <v>23400</v>
      </c>
      <c r="I8" s="16">
        <v>24900</v>
      </c>
      <c r="J8" s="15">
        <v>22050</v>
      </c>
      <c r="K8" s="14">
        <v>25200</v>
      </c>
      <c r="L8" s="14">
        <v>28350</v>
      </c>
      <c r="M8" s="14">
        <v>31450</v>
      </c>
      <c r="N8" s="14">
        <v>34000</v>
      </c>
      <c r="O8" s="14">
        <v>36500</v>
      </c>
      <c r="P8" s="14">
        <v>39000</v>
      </c>
      <c r="Q8" s="16">
        <v>41550</v>
      </c>
      <c r="R8" s="15">
        <v>26460</v>
      </c>
      <c r="S8" s="14">
        <v>30240</v>
      </c>
      <c r="T8" s="14">
        <v>34020</v>
      </c>
      <c r="U8" s="14">
        <v>37740</v>
      </c>
      <c r="V8" s="14">
        <v>40800</v>
      </c>
      <c r="W8" s="14">
        <v>43800</v>
      </c>
      <c r="X8" s="14">
        <v>46800</v>
      </c>
      <c r="Y8" s="16">
        <v>49860</v>
      </c>
      <c r="Z8" s="15">
        <v>35250</v>
      </c>
      <c r="AA8" s="14">
        <v>40250</v>
      </c>
      <c r="AB8" s="14">
        <v>45300</v>
      </c>
      <c r="AC8" s="14">
        <v>50300</v>
      </c>
      <c r="AD8" s="14">
        <v>54350</v>
      </c>
      <c r="AE8" s="14">
        <v>58350</v>
      </c>
      <c r="AF8" s="14">
        <v>62400</v>
      </c>
      <c r="AG8" s="16">
        <v>66400</v>
      </c>
    </row>
    <row r="9" spans="1:33" x14ac:dyDescent="0.25">
      <c r="A9" s="20" t="s">
        <v>9</v>
      </c>
      <c r="B9" s="15">
        <v>14750</v>
      </c>
      <c r="C9" s="14">
        <v>16850</v>
      </c>
      <c r="D9" s="14">
        <v>18950</v>
      </c>
      <c r="E9" s="14">
        <v>21050</v>
      </c>
      <c r="F9" s="14">
        <v>22750</v>
      </c>
      <c r="G9" s="14">
        <v>24450</v>
      </c>
      <c r="H9" s="14">
        <v>26150</v>
      </c>
      <c r="I9" s="16">
        <v>27800</v>
      </c>
      <c r="J9" s="15">
        <v>24600</v>
      </c>
      <c r="K9" s="14">
        <v>28100</v>
      </c>
      <c r="L9" s="14">
        <v>31600</v>
      </c>
      <c r="M9" s="14">
        <v>35100</v>
      </c>
      <c r="N9" s="14">
        <v>37950</v>
      </c>
      <c r="O9" s="14">
        <v>40750</v>
      </c>
      <c r="P9" s="14">
        <v>43550</v>
      </c>
      <c r="Q9" s="16">
        <v>46350</v>
      </c>
      <c r="R9" s="15">
        <v>29520</v>
      </c>
      <c r="S9" s="14">
        <v>33720</v>
      </c>
      <c r="T9" s="14">
        <v>37920</v>
      </c>
      <c r="U9" s="14">
        <v>42120</v>
      </c>
      <c r="V9" s="14">
        <v>45540</v>
      </c>
      <c r="W9" s="14">
        <v>48900</v>
      </c>
      <c r="X9" s="14">
        <v>52260</v>
      </c>
      <c r="Y9" s="16">
        <v>55620</v>
      </c>
      <c r="Z9" s="15">
        <v>39350</v>
      </c>
      <c r="AA9" s="14">
        <v>44950</v>
      </c>
      <c r="AB9" s="14">
        <v>50550</v>
      </c>
      <c r="AC9" s="14">
        <v>56150</v>
      </c>
      <c r="AD9" s="14">
        <v>60650</v>
      </c>
      <c r="AE9" s="14">
        <v>65150</v>
      </c>
      <c r="AF9" s="14">
        <v>69650</v>
      </c>
      <c r="AG9" s="16">
        <v>74150</v>
      </c>
    </row>
    <row r="10" spans="1:33" x14ac:dyDescent="0.25">
      <c r="A10" s="20" t="s">
        <v>10</v>
      </c>
      <c r="B10" s="15">
        <v>13200</v>
      </c>
      <c r="C10" s="14">
        <v>15100</v>
      </c>
      <c r="D10" s="14">
        <v>17000</v>
      </c>
      <c r="E10" s="14">
        <v>18850</v>
      </c>
      <c r="F10" s="14">
        <v>20400</v>
      </c>
      <c r="G10" s="14">
        <v>21900</v>
      </c>
      <c r="H10" s="14">
        <v>23400</v>
      </c>
      <c r="I10" s="16">
        <v>24900</v>
      </c>
      <c r="J10" s="15">
        <v>22050</v>
      </c>
      <c r="K10" s="14">
        <v>25200</v>
      </c>
      <c r="L10" s="14">
        <v>28350</v>
      </c>
      <c r="M10" s="14">
        <v>31450</v>
      </c>
      <c r="N10" s="14">
        <v>34000</v>
      </c>
      <c r="O10" s="14">
        <v>36500</v>
      </c>
      <c r="P10" s="14">
        <v>39000</v>
      </c>
      <c r="Q10" s="16">
        <v>41550</v>
      </c>
      <c r="R10" s="15">
        <v>26460</v>
      </c>
      <c r="S10" s="14">
        <v>30240</v>
      </c>
      <c r="T10" s="14">
        <v>34020</v>
      </c>
      <c r="U10" s="14">
        <v>37740</v>
      </c>
      <c r="V10" s="14">
        <v>40800</v>
      </c>
      <c r="W10" s="14">
        <v>43800</v>
      </c>
      <c r="X10" s="14">
        <v>46800</v>
      </c>
      <c r="Y10" s="16">
        <v>49860</v>
      </c>
      <c r="Z10" s="15">
        <v>35250</v>
      </c>
      <c r="AA10" s="14">
        <v>40250</v>
      </c>
      <c r="AB10" s="14">
        <v>45300</v>
      </c>
      <c r="AC10" s="14">
        <v>50300</v>
      </c>
      <c r="AD10" s="14">
        <v>54350</v>
      </c>
      <c r="AE10" s="14">
        <v>58350</v>
      </c>
      <c r="AF10" s="14">
        <v>62400</v>
      </c>
      <c r="AG10" s="16">
        <v>66400</v>
      </c>
    </row>
    <row r="11" spans="1:33" x14ac:dyDescent="0.25">
      <c r="A11" s="20" t="s">
        <v>11</v>
      </c>
      <c r="B11" s="15">
        <v>14950</v>
      </c>
      <c r="C11" s="14">
        <v>17100</v>
      </c>
      <c r="D11" s="14">
        <v>19250</v>
      </c>
      <c r="E11" s="14">
        <v>21350</v>
      </c>
      <c r="F11" s="14">
        <v>23100</v>
      </c>
      <c r="G11" s="14">
        <v>24800</v>
      </c>
      <c r="H11" s="14">
        <v>26500</v>
      </c>
      <c r="I11" s="16">
        <v>28200</v>
      </c>
      <c r="J11" s="15">
        <v>24950</v>
      </c>
      <c r="K11" s="14">
        <v>28500</v>
      </c>
      <c r="L11" s="14">
        <v>32050</v>
      </c>
      <c r="M11" s="14">
        <v>35600</v>
      </c>
      <c r="N11" s="14">
        <v>38450</v>
      </c>
      <c r="O11" s="14">
        <v>41300</v>
      </c>
      <c r="P11" s="14">
        <v>44150</v>
      </c>
      <c r="Q11" s="16">
        <v>47000</v>
      </c>
      <c r="R11" s="15">
        <v>29940</v>
      </c>
      <c r="S11" s="14">
        <v>34200</v>
      </c>
      <c r="T11" s="14">
        <v>38460</v>
      </c>
      <c r="U11" s="14">
        <v>42720</v>
      </c>
      <c r="V11" s="14">
        <v>46140</v>
      </c>
      <c r="W11" s="14">
        <v>49560</v>
      </c>
      <c r="X11" s="14">
        <v>52980</v>
      </c>
      <c r="Y11" s="16">
        <v>56400</v>
      </c>
      <c r="Z11" s="15">
        <v>39900</v>
      </c>
      <c r="AA11" s="14">
        <v>45600</v>
      </c>
      <c r="AB11" s="14">
        <v>51300</v>
      </c>
      <c r="AC11" s="14">
        <v>56950</v>
      </c>
      <c r="AD11" s="14">
        <v>61550</v>
      </c>
      <c r="AE11" s="14">
        <v>66100</v>
      </c>
      <c r="AF11" s="14">
        <v>70650</v>
      </c>
      <c r="AG11" s="16">
        <v>75200</v>
      </c>
    </row>
    <row r="12" spans="1:33" x14ac:dyDescent="0.25">
      <c r="A12" s="20" t="s">
        <v>12</v>
      </c>
      <c r="B12" s="15">
        <v>18500</v>
      </c>
      <c r="C12" s="14">
        <v>21150</v>
      </c>
      <c r="D12" s="14">
        <v>23800</v>
      </c>
      <c r="E12" s="14">
        <v>26400</v>
      </c>
      <c r="F12" s="14">
        <v>28550</v>
      </c>
      <c r="G12" s="14">
        <v>30650</v>
      </c>
      <c r="H12" s="14">
        <v>32750</v>
      </c>
      <c r="I12" s="16">
        <v>34850</v>
      </c>
      <c r="J12" s="15">
        <v>30800</v>
      </c>
      <c r="K12" s="14">
        <v>35200</v>
      </c>
      <c r="L12" s="14">
        <v>39600</v>
      </c>
      <c r="M12" s="14">
        <v>44000</v>
      </c>
      <c r="N12" s="14">
        <v>47550</v>
      </c>
      <c r="O12" s="14">
        <v>51050</v>
      </c>
      <c r="P12" s="14">
        <v>54600</v>
      </c>
      <c r="Q12" s="16">
        <v>58100</v>
      </c>
      <c r="R12" s="15">
        <v>36960</v>
      </c>
      <c r="S12" s="14">
        <v>42240</v>
      </c>
      <c r="T12" s="14">
        <v>47520</v>
      </c>
      <c r="U12" s="14">
        <v>52800</v>
      </c>
      <c r="V12" s="14">
        <v>57060</v>
      </c>
      <c r="W12" s="14">
        <v>61260</v>
      </c>
      <c r="X12" s="14">
        <v>65520</v>
      </c>
      <c r="Y12" s="16">
        <v>69720</v>
      </c>
      <c r="Z12" s="15">
        <v>49300</v>
      </c>
      <c r="AA12" s="14">
        <v>56350</v>
      </c>
      <c r="AB12" s="14">
        <v>63400</v>
      </c>
      <c r="AC12" s="14">
        <v>70400</v>
      </c>
      <c r="AD12" s="14">
        <v>76050</v>
      </c>
      <c r="AE12" s="14">
        <v>81700</v>
      </c>
      <c r="AF12" s="14">
        <v>87300</v>
      </c>
      <c r="AG12" s="16">
        <v>92950</v>
      </c>
    </row>
    <row r="13" spans="1:33" x14ac:dyDescent="0.25">
      <c r="A13" s="20" t="s">
        <v>13</v>
      </c>
      <c r="B13" s="15">
        <v>15350</v>
      </c>
      <c r="C13" s="14">
        <v>17550</v>
      </c>
      <c r="D13" s="14">
        <v>19750</v>
      </c>
      <c r="E13" s="14">
        <v>21900</v>
      </c>
      <c r="F13" s="14">
        <v>23700</v>
      </c>
      <c r="G13" s="14">
        <v>25450</v>
      </c>
      <c r="H13" s="14">
        <v>27200</v>
      </c>
      <c r="I13" s="16">
        <v>28950</v>
      </c>
      <c r="J13" s="15">
        <v>25550</v>
      </c>
      <c r="K13" s="14">
        <v>29200</v>
      </c>
      <c r="L13" s="14">
        <v>32850</v>
      </c>
      <c r="M13" s="14">
        <v>36500</v>
      </c>
      <c r="N13" s="14">
        <v>39450</v>
      </c>
      <c r="O13" s="14">
        <v>42350</v>
      </c>
      <c r="P13" s="14">
        <v>45300</v>
      </c>
      <c r="Q13" s="16">
        <v>48200</v>
      </c>
      <c r="R13" s="15">
        <v>30660</v>
      </c>
      <c r="S13" s="14">
        <v>35040</v>
      </c>
      <c r="T13" s="14">
        <v>39420</v>
      </c>
      <c r="U13" s="14">
        <v>43800</v>
      </c>
      <c r="V13" s="14">
        <v>47340</v>
      </c>
      <c r="W13" s="14">
        <v>50820</v>
      </c>
      <c r="X13" s="14">
        <v>54360</v>
      </c>
      <c r="Y13" s="16">
        <v>57840</v>
      </c>
      <c r="Z13" s="15">
        <v>40900</v>
      </c>
      <c r="AA13" s="14">
        <v>46750</v>
      </c>
      <c r="AB13" s="14">
        <v>52600</v>
      </c>
      <c r="AC13" s="14">
        <v>58400</v>
      </c>
      <c r="AD13" s="14">
        <v>63100</v>
      </c>
      <c r="AE13" s="14">
        <v>67750</v>
      </c>
      <c r="AF13" s="14">
        <v>72450</v>
      </c>
      <c r="AG13" s="16">
        <v>77100</v>
      </c>
    </row>
    <row r="14" spans="1:33" x14ac:dyDescent="0.25">
      <c r="A14" s="20" t="s">
        <v>14</v>
      </c>
      <c r="B14" s="15">
        <v>13200</v>
      </c>
      <c r="C14" s="14">
        <v>15100</v>
      </c>
      <c r="D14" s="14">
        <v>17000</v>
      </c>
      <c r="E14" s="14">
        <v>18850</v>
      </c>
      <c r="F14" s="14">
        <v>20400</v>
      </c>
      <c r="G14" s="14">
        <v>21900</v>
      </c>
      <c r="H14" s="14">
        <v>23400</v>
      </c>
      <c r="I14" s="16">
        <v>24900</v>
      </c>
      <c r="J14" s="15">
        <v>22050</v>
      </c>
      <c r="K14" s="14">
        <v>25200</v>
      </c>
      <c r="L14" s="14">
        <v>28350</v>
      </c>
      <c r="M14" s="14">
        <v>31450</v>
      </c>
      <c r="N14" s="14">
        <v>34000</v>
      </c>
      <c r="O14" s="14">
        <v>36500</v>
      </c>
      <c r="P14" s="14">
        <v>39000</v>
      </c>
      <c r="Q14" s="16">
        <v>41550</v>
      </c>
      <c r="R14" s="15">
        <v>26460</v>
      </c>
      <c r="S14" s="14">
        <v>30240</v>
      </c>
      <c r="T14" s="14">
        <v>34020</v>
      </c>
      <c r="U14" s="14">
        <v>37740</v>
      </c>
      <c r="V14" s="14">
        <v>40800</v>
      </c>
      <c r="W14" s="14">
        <v>43800</v>
      </c>
      <c r="X14" s="14">
        <v>46800</v>
      </c>
      <c r="Y14" s="16">
        <v>49860</v>
      </c>
      <c r="Z14" s="15">
        <v>35250</v>
      </c>
      <c r="AA14" s="14">
        <v>40250</v>
      </c>
      <c r="AB14" s="14">
        <v>45300</v>
      </c>
      <c r="AC14" s="14">
        <v>50300</v>
      </c>
      <c r="AD14" s="14">
        <v>54350</v>
      </c>
      <c r="AE14" s="14">
        <v>58350</v>
      </c>
      <c r="AF14" s="14">
        <v>62400</v>
      </c>
      <c r="AG14" s="16">
        <v>66400</v>
      </c>
    </row>
    <row r="15" spans="1:33" x14ac:dyDescent="0.25">
      <c r="A15" s="20" t="s">
        <v>15</v>
      </c>
      <c r="B15" s="15">
        <v>20350</v>
      </c>
      <c r="C15" s="14">
        <v>23250</v>
      </c>
      <c r="D15" s="14">
        <v>26150</v>
      </c>
      <c r="E15" s="14">
        <v>29050</v>
      </c>
      <c r="F15" s="14">
        <v>31400</v>
      </c>
      <c r="G15" s="14">
        <v>33700</v>
      </c>
      <c r="H15" s="14">
        <v>36050</v>
      </c>
      <c r="I15" s="16">
        <v>38350</v>
      </c>
      <c r="J15" s="15">
        <v>33900</v>
      </c>
      <c r="K15" s="14">
        <v>38750</v>
      </c>
      <c r="L15" s="14">
        <v>43600</v>
      </c>
      <c r="M15" s="14">
        <v>48400</v>
      </c>
      <c r="N15" s="14">
        <v>52300</v>
      </c>
      <c r="O15" s="14">
        <v>56150</v>
      </c>
      <c r="P15" s="14">
        <v>60050</v>
      </c>
      <c r="Q15" s="16">
        <v>63900</v>
      </c>
      <c r="R15" s="15">
        <v>40680</v>
      </c>
      <c r="S15" s="14">
        <v>46500</v>
      </c>
      <c r="T15" s="14">
        <v>52320</v>
      </c>
      <c r="U15" s="14">
        <v>58080</v>
      </c>
      <c r="V15" s="14">
        <v>62760</v>
      </c>
      <c r="W15" s="14">
        <v>67380</v>
      </c>
      <c r="X15" s="14">
        <v>72060</v>
      </c>
      <c r="Y15" s="16">
        <v>76680</v>
      </c>
      <c r="Z15" s="15">
        <v>54250</v>
      </c>
      <c r="AA15" s="14">
        <v>62000</v>
      </c>
      <c r="AB15" s="14">
        <v>69750</v>
      </c>
      <c r="AC15" s="14">
        <v>77450</v>
      </c>
      <c r="AD15" s="14">
        <v>83650</v>
      </c>
      <c r="AE15" s="14">
        <v>89850</v>
      </c>
      <c r="AF15" s="14">
        <v>96050</v>
      </c>
      <c r="AG15" s="16">
        <v>102250</v>
      </c>
    </row>
    <row r="16" spans="1:33" x14ac:dyDescent="0.25">
      <c r="A16" s="20" t="s">
        <v>16</v>
      </c>
      <c r="B16" s="15">
        <v>16100</v>
      </c>
      <c r="C16" s="14">
        <v>18400</v>
      </c>
      <c r="D16" s="14">
        <v>20700</v>
      </c>
      <c r="E16" s="14">
        <v>23000</v>
      </c>
      <c r="F16" s="14">
        <v>24850</v>
      </c>
      <c r="G16" s="14">
        <v>26700</v>
      </c>
      <c r="H16" s="14">
        <v>28550</v>
      </c>
      <c r="I16" s="16">
        <v>30400</v>
      </c>
      <c r="J16" s="15">
        <v>26850</v>
      </c>
      <c r="K16" s="14">
        <v>30650</v>
      </c>
      <c r="L16" s="14">
        <v>34500</v>
      </c>
      <c r="M16" s="14">
        <v>38300</v>
      </c>
      <c r="N16" s="14">
        <v>41400</v>
      </c>
      <c r="O16" s="14">
        <v>44450</v>
      </c>
      <c r="P16" s="14">
        <v>47500</v>
      </c>
      <c r="Q16" s="16">
        <v>50600</v>
      </c>
      <c r="R16" s="15">
        <v>32220</v>
      </c>
      <c r="S16" s="14">
        <v>36780</v>
      </c>
      <c r="T16" s="14">
        <v>41400</v>
      </c>
      <c r="U16" s="14">
        <v>45960</v>
      </c>
      <c r="V16" s="14">
        <v>49680</v>
      </c>
      <c r="W16" s="14">
        <v>53340</v>
      </c>
      <c r="X16" s="14">
        <v>57000</v>
      </c>
      <c r="Y16" s="16">
        <v>60720</v>
      </c>
      <c r="Z16" s="15">
        <v>42950</v>
      </c>
      <c r="AA16" s="14">
        <v>49050</v>
      </c>
      <c r="AB16" s="14">
        <v>55200</v>
      </c>
      <c r="AC16" s="14">
        <v>61300</v>
      </c>
      <c r="AD16" s="14">
        <v>66250</v>
      </c>
      <c r="AE16" s="14">
        <v>71150</v>
      </c>
      <c r="AF16" s="14">
        <v>76050</v>
      </c>
      <c r="AG16" s="16">
        <v>80950</v>
      </c>
    </row>
    <row r="17" spans="1:33" x14ac:dyDescent="0.25">
      <c r="A17" s="20" t="s">
        <v>17</v>
      </c>
      <c r="B17" s="15">
        <v>15550</v>
      </c>
      <c r="C17" s="14">
        <v>17750</v>
      </c>
      <c r="D17" s="14">
        <v>19950</v>
      </c>
      <c r="E17" s="14">
        <v>22150</v>
      </c>
      <c r="F17" s="14">
        <v>23950</v>
      </c>
      <c r="G17" s="14">
        <v>25700</v>
      </c>
      <c r="H17" s="14">
        <v>27500</v>
      </c>
      <c r="I17" s="16">
        <v>29250</v>
      </c>
      <c r="J17" s="15">
        <v>25900</v>
      </c>
      <c r="K17" s="14">
        <v>29600</v>
      </c>
      <c r="L17" s="14">
        <v>33300</v>
      </c>
      <c r="M17" s="14">
        <v>36950</v>
      </c>
      <c r="N17" s="14">
        <v>39950</v>
      </c>
      <c r="O17" s="14">
        <v>42900</v>
      </c>
      <c r="P17" s="14">
        <v>45850</v>
      </c>
      <c r="Q17" s="16">
        <v>48800</v>
      </c>
      <c r="R17" s="15">
        <v>31080</v>
      </c>
      <c r="S17" s="14">
        <v>35520</v>
      </c>
      <c r="T17" s="14">
        <v>39960</v>
      </c>
      <c r="U17" s="14">
        <v>44340</v>
      </c>
      <c r="V17" s="14">
        <v>47940</v>
      </c>
      <c r="W17" s="14">
        <v>51480</v>
      </c>
      <c r="X17" s="14">
        <v>55020</v>
      </c>
      <c r="Y17" s="16">
        <v>58560</v>
      </c>
      <c r="Z17" s="15">
        <v>41400</v>
      </c>
      <c r="AA17" s="14">
        <v>47300</v>
      </c>
      <c r="AB17" s="14">
        <v>53200</v>
      </c>
      <c r="AC17" s="14">
        <v>59100</v>
      </c>
      <c r="AD17" s="14">
        <v>63850</v>
      </c>
      <c r="AE17" s="14">
        <v>68600</v>
      </c>
      <c r="AF17" s="14">
        <v>73300</v>
      </c>
      <c r="AG17" s="16">
        <v>78050</v>
      </c>
    </row>
    <row r="18" spans="1:33" x14ac:dyDescent="0.25">
      <c r="A18" s="20" t="s">
        <v>18</v>
      </c>
      <c r="B18" s="15">
        <v>14950</v>
      </c>
      <c r="C18" s="14">
        <v>17100</v>
      </c>
      <c r="D18" s="14">
        <v>19250</v>
      </c>
      <c r="E18" s="14">
        <v>21350</v>
      </c>
      <c r="F18" s="14">
        <v>23100</v>
      </c>
      <c r="G18" s="14">
        <v>24800</v>
      </c>
      <c r="H18" s="14">
        <v>26500</v>
      </c>
      <c r="I18" s="16">
        <v>28200</v>
      </c>
      <c r="J18" s="15">
        <v>24950</v>
      </c>
      <c r="K18" s="14">
        <v>28500</v>
      </c>
      <c r="L18" s="14">
        <v>32050</v>
      </c>
      <c r="M18" s="14">
        <v>35600</v>
      </c>
      <c r="N18" s="14">
        <v>38450</v>
      </c>
      <c r="O18" s="14">
        <v>41300</v>
      </c>
      <c r="P18" s="14">
        <v>44150</v>
      </c>
      <c r="Q18" s="16">
        <v>47000</v>
      </c>
      <c r="R18" s="15">
        <v>29940</v>
      </c>
      <c r="S18" s="14">
        <v>34200</v>
      </c>
      <c r="T18" s="14">
        <v>38460</v>
      </c>
      <c r="U18" s="14">
        <v>42720</v>
      </c>
      <c r="V18" s="14">
        <v>46140</v>
      </c>
      <c r="W18" s="14">
        <v>49560</v>
      </c>
      <c r="X18" s="14">
        <v>52980</v>
      </c>
      <c r="Y18" s="16">
        <v>56400</v>
      </c>
      <c r="Z18" s="15">
        <v>39900</v>
      </c>
      <c r="AA18" s="14">
        <v>45600</v>
      </c>
      <c r="AB18" s="14">
        <v>51300</v>
      </c>
      <c r="AC18" s="14">
        <v>56950</v>
      </c>
      <c r="AD18" s="14">
        <v>61550</v>
      </c>
      <c r="AE18" s="14">
        <v>66100</v>
      </c>
      <c r="AF18" s="14">
        <v>70650</v>
      </c>
      <c r="AG18" s="16">
        <v>75200</v>
      </c>
    </row>
    <row r="19" spans="1:33" x14ac:dyDescent="0.25">
      <c r="A19" s="20" t="s">
        <v>19</v>
      </c>
      <c r="B19" s="15">
        <v>13950</v>
      </c>
      <c r="C19" s="14">
        <v>15950</v>
      </c>
      <c r="D19" s="14">
        <v>17950</v>
      </c>
      <c r="E19" s="14">
        <v>19900</v>
      </c>
      <c r="F19" s="14">
        <v>21500</v>
      </c>
      <c r="G19" s="14">
        <v>23100</v>
      </c>
      <c r="H19" s="14">
        <v>24700</v>
      </c>
      <c r="I19" s="16">
        <v>26300</v>
      </c>
      <c r="J19" s="15">
        <v>23250</v>
      </c>
      <c r="K19" s="14">
        <v>26550</v>
      </c>
      <c r="L19" s="14">
        <v>29850</v>
      </c>
      <c r="M19" s="14">
        <v>33150</v>
      </c>
      <c r="N19" s="14">
        <v>35850</v>
      </c>
      <c r="O19" s="14">
        <v>38500</v>
      </c>
      <c r="P19" s="14">
        <v>41150</v>
      </c>
      <c r="Q19" s="16">
        <v>43800</v>
      </c>
      <c r="R19" s="15">
        <v>27900</v>
      </c>
      <c r="S19" s="14">
        <v>31860</v>
      </c>
      <c r="T19" s="14">
        <v>35820</v>
      </c>
      <c r="U19" s="14">
        <v>39780</v>
      </c>
      <c r="V19" s="14">
        <v>43020</v>
      </c>
      <c r="W19" s="14">
        <v>46200</v>
      </c>
      <c r="X19" s="14">
        <v>49380</v>
      </c>
      <c r="Y19" s="16">
        <v>52560</v>
      </c>
      <c r="Z19" s="15">
        <v>37150</v>
      </c>
      <c r="AA19" s="14">
        <v>42450</v>
      </c>
      <c r="AB19" s="14">
        <v>47750</v>
      </c>
      <c r="AC19" s="14">
        <v>53050</v>
      </c>
      <c r="AD19" s="14">
        <v>57300</v>
      </c>
      <c r="AE19" s="14">
        <v>61550</v>
      </c>
      <c r="AF19" s="14">
        <v>65800</v>
      </c>
      <c r="AG19" s="16">
        <v>70050</v>
      </c>
    </row>
    <row r="20" spans="1:33" x14ac:dyDescent="0.25">
      <c r="A20" s="20" t="s">
        <v>20</v>
      </c>
      <c r="B20" s="15">
        <v>13350</v>
      </c>
      <c r="C20" s="14">
        <v>15250</v>
      </c>
      <c r="D20" s="14">
        <v>17150</v>
      </c>
      <c r="E20" s="14">
        <v>19050</v>
      </c>
      <c r="F20" s="14">
        <v>20600</v>
      </c>
      <c r="G20" s="14">
        <v>22100</v>
      </c>
      <c r="H20" s="14">
        <v>23650</v>
      </c>
      <c r="I20" s="16">
        <v>25150</v>
      </c>
      <c r="J20" s="15">
        <v>22250</v>
      </c>
      <c r="K20" s="14">
        <v>25400</v>
      </c>
      <c r="L20" s="14">
        <v>28600</v>
      </c>
      <c r="M20" s="14">
        <v>31750</v>
      </c>
      <c r="N20" s="14">
        <v>34300</v>
      </c>
      <c r="O20" s="14">
        <v>36850</v>
      </c>
      <c r="P20" s="14">
        <v>39400</v>
      </c>
      <c r="Q20" s="16">
        <v>41950</v>
      </c>
      <c r="R20" s="15">
        <v>26700</v>
      </c>
      <c r="S20" s="14">
        <v>30480</v>
      </c>
      <c r="T20" s="14">
        <v>34320</v>
      </c>
      <c r="U20" s="14">
        <v>38100</v>
      </c>
      <c r="V20" s="14">
        <v>41160</v>
      </c>
      <c r="W20" s="14">
        <v>44220</v>
      </c>
      <c r="X20" s="14">
        <v>47280</v>
      </c>
      <c r="Y20" s="16">
        <v>50340</v>
      </c>
      <c r="Z20" s="15">
        <v>35600</v>
      </c>
      <c r="AA20" s="14">
        <v>40650</v>
      </c>
      <c r="AB20" s="14">
        <v>45750</v>
      </c>
      <c r="AC20" s="14">
        <v>50800</v>
      </c>
      <c r="AD20" s="14">
        <v>54900</v>
      </c>
      <c r="AE20" s="14">
        <v>58950</v>
      </c>
      <c r="AF20" s="14">
        <v>63000</v>
      </c>
      <c r="AG20" s="16">
        <v>67100</v>
      </c>
    </row>
    <row r="21" spans="1:33" x14ac:dyDescent="0.25">
      <c r="A21" s="20" t="s">
        <v>21</v>
      </c>
      <c r="B21" s="15">
        <v>20350</v>
      </c>
      <c r="C21" s="14">
        <v>23250</v>
      </c>
      <c r="D21" s="14">
        <v>26150</v>
      </c>
      <c r="E21" s="14">
        <v>29050</v>
      </c>
      <c r="F21" s="14">
        <v>31400</v>
      </c>
      <c r="G21" s="14">
        <v>33700</v>
      </c>
      <c r="H21" s="14">
        <v>36050</v>
      </c>
      <c r="I21" s="16">
        <v>38350</v>
      </c>
      <c r="J21" s="15">
        <v>33900</v>
      </c>
      <c r="K21" s="14">
        <v>38750</v>
      </c>
      <c r="L21" s="14">
        <v>43600</v>
      </c>
      <c r="M21" s="14">
        <v>48400</v>
      </c>
      <c r="N21" s="14">
        <v>52300</v>
      </c>
      <c r="O21" s="14">
        <v>56150</v>
      </c>
      <c r="P21" s="14">
        <v>60050</v>
      </c>
      <c r="Q21" s="16">
        <v>63900</v>
      </c>
      <c r="R21" s="15">
        <v>40680</v>
      </c>
      <c r="S21" s="14">
        <v>46500</v>
      </c>
      <c r="T21" s="14">
        <v>52320</v>
      </c>
      <c r="U21" s="14">
        <v>58080</v>
      </c>
      <c r="V21" s="14">
        <v>62760</v>
      </c>
      <c r="W21" s="14">
        <v>67380</v>
      </c>
      <c r="X21" s="14">
        <v>72060</v>
      </c>
      <c r="Y21" s="16">
        <v>76680</v>
      </c>
      <c r="Z21" s="15">
        <v>54250</v>
      </c>
      <c r="AA21" s="14">
        <v>62000</v>
      </c>
      <c r="AB21" s="14">
        <v>69750</v>
      </c>
      <c r="AC21" s="14">
        <v>77450</v>
      </c>
      <c r="AD21" s="14">
        <v>83650</v>
      </c>
      <c r="AE21" s="14">
        <v>89850</v>
      </c>
      <c r="AF21" s="14">
        <v>96050</v>
      </c>
      <c r="AG21" s="16">
        <v>102250</v>
      </c>
    </row>
    <row r="22" spans="1:33" x14ac:dyDescent="0.25">
      <c r="A22" s="20" t="s">
        <v>22</v>
      </c>
      <c r="B22" s="15">
        <v>13200</v>
      </c>
      <c r="C22" s="14">
        <v>15100</v>
      </c>
      <c r="D22" s="14">
        <v>17000</v>
      </c>
      <c r="E22" s="14">
        <v>18850</v>
      </c>
      <c r="F22" s="14">
        <v>20400</v>
      </c>
      <c r="G22" s="14">
        <v>21900</v>
      </c>
      <c r="H22" s="14">
        <v>23400</v>
      </c>
      <c r="I22" s="16">
        <v>24900</v>
      </c>
      <c r="J22" s="15">
        <v>22050</v>
      </c>
      <c r="K22" s="14">
        <v>25200</v>
      </c>
      <c r="L22" s="14">
        <v>28350</v>
      </c>
      <c r="M22" s="14">
        <v>31450</v>
      </c>
      <c r="N22" s="14">
        <v>34000</v>
      </c>
      <c r="O22" s="14">
        <v>36500</v>
      </c>
      <c r="P22" s="14">
        <v>39000</v>
      </c>
      <c r="Q22" s="16">
        <v>41550</v>
      </c>
      <c r="R22" s="15">
        <v>26460</v>
      </c>
      <c r="S22" s="14">
        <v>30240</v>
      </c>
      <c r="T22" s="14">
        <v>34020</v>
      </c>
      <c r="U22" s="14">
        <v>37740</v>
      </c>
      <c r="V22" s="14">
        <v>40800</v>
      </c>
      <c r="W22" s="14">
        <v>43800</v>
      </c>
      <c r="X22" s="14">
        <v>46800</v>
      </c>
      <c r="Y22" s="16">
        <v>49860</v>
      </c>
      <c r="Z22" s="15">
        <v>35250</v>
      </c>
      <c r="AA22" s="14">
        <v>40250</v>
      </c>
      <c r="AB22" s="14">
        <v>45300</v>
      </c>
      <c r="AC22" s="14">
        <v>50300</v>
      </c>
      <c r="AD22" s="14">
        <v>54350</v>
      </c>
      <c r="AE22" s="14">
        <v>58350</v>
      </c>
      <c r="AF22" s="14">
        <v>62400</v>
      </c>
      <c r="AG22" s="16">
        <v>66400</v>
      </c>
    </row>
    <row r="23" spans="1:33" x14ac:dyDescent="0.25">
      <c r="A23" s="20" t="s">
        <v>23</v>
      </c>
      <c r="B23" s="15">
        <v>13850</v>
      </c>
      <c r="C23" s="14">
        <v>15800</v>
      </c>
      <c r="D23" s="14">
        <v>17800</v>
      </c>
      <c r="E23" s="14">
        <v>19750</v>
      </c>
      <c r="F23" s="14">
        <v>21350</v>
      </c>
      <c r="G23" s="14">
        <v>22950</v>
      </c>
      <c r="H23" s="14">
        <v>24500</v>
      </c>
      <c r="I23" s="16">
        <v>26100</v>
      </c>
      <c r="J23" s="15">
        <v>23100</v>
      </c>
      <c r="K23" s="14">
        <v>26400</v>
      </c>
      <c r="L23" s="14">
        <v>29700</v>
      </c>
      <c r="M23" s="14">
        <v>32950</v>
      </c>
      <c r="N23" s="14">
        <v>35600</v>
      </c>
      <c r="O23" s="14">
        <v>38250</v>
      </c>
      <c r="P23" s="14">
        <v>40900</v>
      </c>
      <c r="Q23" s="16">
        <v>43500</v>
      </c>
      <c r="R23" s="15">
        <v>27720</v>
      </c>
      <c r="S23" s="14">
        <v>31680</v>
      </c>
      <c r="T23" s="14">
        <v>35640</v>
      </c>
      <c r="U23" s="14">
        <v>39540</v>
      </c>
      <c r="V23" s="14">
        <v>42720</v>
      </c>
      <c r="W23" s="14">
        <v>45900</v>
      </c>
      <c r="X23" s="14">
        <v>49080</v>
      </c>
      <c r="Y23" s="16">
        <v>52200</v>
      </c>
      <c r="Z23" s="15">
        <v>36900</v>
      </c>
      <c r="AA23" s="14">
        <v>42200</v>
      </c>
      <c r="AB23" s="14">
        <v>47450</v>
      </c>
      <c r="AC23" s="14">
        <v>52700</v>
      </c>
      <c r="AD23" s="14">
        <v>56950</v>
      </c>
      <c r="AE23" s="14">
        <v>61150</v>
      </c>
      <c r="AF23" s="14">
        <v>65350</v>
      </c>
      <c r="AG23" s="16">
        <v>69600</v>
      </c>
    </row>
    <row r="24" spans="1:33" x14ac:dyDescent="0.25">
      <c r="A24" s="20" t="s">
        <v>24</v>
      </c>
      <c r="B24" s="15">
        <v>14950</v>
      </c>
      <c r="C24" s="14">
        <v>17100</v>
      </c>
      <c r="D24" s="14">
        <v>19250</v>
      </c>
      <c r="E24" s="14">
        <v>21350</v>
      </c>
      <c r="F24" s="14">
        <v>23100</v>
      </c>
      <c r="G24" s="14">
        <v>24800</v>
      </c>
      <c r="H24" s="14">
        <v>26500</v>
      </c>
      <c r="I24" s="16">
        <v>28200</v>
      </c>
      <c r="J24" s="15">
        <v>24900</v>
      </c>
      <c r="K24" s="14">
        <v>28450</v>
      </c>
      <c r="L24" s="14">
        <v>32000</v>
      </c>
      <c r="M24" s="14">
        <v>35550</v>
      </c>
      <c r="N24" s="14">
        <v>38400</v>
      </c>
      <c r="O24" s="14">
        <v>41250</v>
      </c>
      <c r="P24" s="14">
        <v>44100</v>
      </c>
      <c r="Q24" s="16">
        <v>46950</v>
      </c>
      <c r="R24" s="15">
        <v>29880</v>
      </c>
      <c r="S24" s="14">
        <v>34140</v>
      </c>
      <c r="T24" s="14">
        <v>38400</v>
      </c>
      <c r="U24" s="14">
        <v>42660</v>
      </c>
      <c r="V24" s="14">
        <v>46080</v>
      </c>
      <c r="W24" s="14">
        <v>49500</v>
      </c>
      <c r="X24" s="14">
        <v>52920</v>
      </c>
      <c r="Y24" s="16">
        <v>56340</v>
      </c>
      <c r="Z24" s="15">
        <v>39850</v>
      </c>
      <c r="AA24" s="14">
        <v>45550</v>
      </c>
      <c r="AB24" s="14">
        <v>51250</v>
      </c>
      <c r="AC24" s="14">
        <v>56900</v>
      </c>
      <c r="AD24" s="14">
        <v>61500</v>
      </c>
      <c r="AE24" s="14">
        <v>66050</v>
      </c>
      <c r="AF24" s="14">
        <v>70600</v>
      </c>
      <c r="AG24" s="16">
        <v>75150</v>
      </c>
    </row>
    <row r="25" spans="1:33" x14ac:dyDescent="0.25">
      <c r="A25" s="20" t="s">
        <v>25</v>
      </c>
      <c r="B25" s="15">
        <v>14300</v>
      </c>
      <c r="C25" s="14">
        <v>16350</v>
      </c>
      <c r="D25" s="14">
        <v>18400</v>
      </c>
      <c r="E25" s="14">
        <v>20400</v>
      </c>
      <c r="F25" s="14">
        <v>22050</v>
      </c>
      <c r="G25" s="14">
        <v>23700</v>
      </c>
      <c r="H25" s="14">
        <v>25300</v>
      </c>
      <c r="I25" s="16">
        <v>26950</v>
      </c>
      <c r="J25" s="15">
        <v>23800</v>
      </c>
      <c r="K25" s="14">
        <v>27200</v>
      </c>
      <c r="L25" s="14">
        <v>30600</v>
      </c>
      <c r="M25" s="14">
        <v>34000</v>
      </c>
      <c r="N25" s="14">
        <v>36750</v>
      </c>
      <c r="O25" s="14">
        <v>39450</v>
      </c>
      <c r="P25" s="14">
        <v>42200</v>
      </c>
      <c r="Q25" s="16">
        <v>44900</v>
      </c>
      <c r="R25" s="15">
        <v>28560</v>
      </c>
      <c r="S25" s="14">
        <v>32640</v>
      </c>
      <c r="T25" s="14">
        <v>36720</v>
      </c>
      <c r="U25" s="14">
        <v>40800</v>
      </c>
      <c r="V25" s="14">
        <v>44100</v>
      </c>
      <c r="W25" s="14">
        <v>47340</v>
      </c>
      <c r="X25" s="14">
        <v>50640</v>
      </c>
      <c r="Y25" s="16">
        <v>53880</v>
      </c>
      <c r="Z25" s="15">
        <v>38100</v>
      </c>
      <c r="AA25" s="14">
        <v>43550</v>
      </c>
      <c r="AB25" s="14">
        <v>49000</v>
      </c>
      <c r="AC25" s="14">
        <v>54400</v>
      </c>
      <c r="AD25" s="14">
        <v>58800</v>
      </c>
      <c r="AE25" s="14">
        <v>63150</v>
      </c>
      <c r="AF25" s="14">
        <v>67500</v>
      </c>
      <c r="AG25" s="16">
        <v>71850</v>
      </c>
    </row>
    <row r="26" spans="1:33" x14ac:dyDescent="0.25">
      <c r="A26" s="20" t="s">
        <v>26</v>
      </c>
      <c r="B26" s="15">
        <v>20350</v>
      </c>
      <c r="C26" s="14">
        <v>23250</v>
      </c>
      <c r="D26" s="14">
        <v>26150</v>
      </c>
      <c r="E26" s="14">
        <v>29050</v>
      </c>
      <c r="F26" s="14">
        <v>31400</v>
      </c>
      <c r="G26" s="14">
        <v>33700</v>
      </c>
      <c r="H26" s="14">
        <v>36050</v>
      </c>
      <c r="I26" s="16">
        <v>38350</v>
      </c>
      <c r="J26" s="15">
        <v>33900</v>
      </c>
      <c r="K26" s="14">
        <v>38750</v>
      </c>
      <c r="L26" s="14">
        <v>43600</v>
      </c>
      <c r="M26" s="14">
        <v>48400</v>
      </c>
      <c r="N26" s="14">
        <v>52300</v>
      </c>
      <c r="O26" s="14">
        <v>56150</v>
      </c>
      <c r="P26" s="14">
        <v>60050</v>
      </c>
      <c r="Q26" s="16">
        <v>63900</v>
      </c>
      <c r="R26" s="15">
        <v>40680</v>
      </c>
      <c r="S26" s="14">
        <v>46500</v>
      </c>
      <c r="T26" s="14">
        <v>52320</v>
      </c>
      <c r="U26" s="14">
        <v>58080</v>
      </c>
      <c r="V26" s="14">
        <v>62760</v>
      </c>
      <c r="W26" s="14">
        <v>67380</v>
      </c>
      <c r="X26" s="14">
        <v>72060</v>
      </c>
      <c r="Y26" s="16">
        <v>76680</v>
      </c>
      <c r="Z26" s="15">
        <v>54250</v>
      </c>
      <c r="AA26" s="14">
        <v>62000</v>
      </c>
      <c r="AB26" s="14">
        <v>69750</v>
      </c>
      <c r="AC26" s="14">
        <v>77450</v>
      </c>
      <c r="AD26" s="14">
        <v>83650</v>
      </c>
      <c r="AE26" s="14">
        <v>89850</v>
      </c>
      <c r="AF26" s="14">
        <v>96050</v>
      </c>
      <c r="AG26" s="16">
        <v>102250</v>
      </c>
    </row>
    <row r="27" spans="1:33" x14ac:dyDescent="0.25">
      <c r="A27" s="20" t="s">
        <v>27</v>
      </c>
      <c r="B27" s="15">
        <v>20350</v>
      </c>
      <c r="C27" s="14">
        <v>23250</v>
      </c>
      <c r="D27" s="14">
        <v>26150</v>
      </c>
      <c r="E27" s="14">
        <v>29050</v>
      </c>
      <c r="F27" s="14">
        <v>31400</v>
      </c>
      <c r="G27" s="14">
        <v>33700</v>
      </c>
      <c r="H27" s="14">
        <v>36050</v>
      </c>
      <c r="I27" s="16">
        <v>38350</v>
      </c>
      <c r="J27" s="15">
        <v>33900</v>
      </c>
      <c r="K27" s="14">
        <v>38750</v>
      </c>
      <c r="L27" s="14">
        <v>43600</v>
      </c>
      <c r="M27" s="14">
        <v>48400</v>
      </c>
      <c r="N27" s="14">
        <v>52300</v>
      </c>
      <c r="O27" s="14">
        <v>56150</v>
      </c>
      <c r="P27" s="14">
        <v>60050</v>
      </c>
      <c r="Q27" s="16">
        <v>63900</v>
      </c>
      <c r="R27" s="15">
        <v>40680</v>
      </c>
      <c r="S27" s="14">
        <v>46500</v>
      </c>
      <c r="T27" s="14">
        <v>52320</v>
      </c>
      <c r="U27" s="14">
        <v>58080</v>
      </c>
      <c r="V27" s="14">
        <v>62760</v>
      </c>
      <c r="W27" s="14">
        <v>67380</v>
      </c>
      <c r="X27" s="14">
        <v>72060</v>
      </c>
      <c r="Y27" s="16">
        <v>76680</v>
      </c>
      <c r="Z27" s="15">
        <v>54250</v>
      </c>
      <c r="AA27" s="14">
        <v>62000</v>
      </c>
      <c r="AB27" s="14">
        <v>69750</v>
      </c>
      <c r="AC27" s="14">
        <v>77450</v>
      </c>
      <c r="AD27" s="14">
        <v>83650</v>
      </c>
      <c r="AE27" s="14">
        <v>89850</v>
      </c>
      <c r="AF27" s="14">
        <v>96050</v>
      </c>
      <c r="AG27" s="16">
        <v>102250</v>
      </c>
    </row>
    <row r="28" spans="1:33" x14ac:dyDescent="0.25">
      <c r="A28" s="20" t="s">
        <v>28</v>
      </c>
      <c r="B28" s="15">
        <v>17400</v>
      </c>
      <c r="C28" s="14">
        <v>19850</v>
      </c>
      <c r="D28" s="14">
        <v>22350</v>
      </c>
      <c r="E28" s="14">
        <v>24800</v>
      </c>
      <c r="F28" s="14">
        <v>26800</v>
      </c>
      <c r="G28" s="14">
        <v>28800</v>
      </c>
      <c r="H28" s="14">
        <v>30800</v>
      </c>
      <c r="I28" s="16">
        <v>32750</v>
      </c>
      <c r="J28" s="15">
        <v>28950</v>
      </c>
      <c r="K28" s="14">
        <v>33100</v>
      </c>
      <c r="L28" s="14">
        <v>37250</v>
      </c>
      <c r="M28" s="14">
        <v>41350</v>
      </c>
      <c r="N28" s="14">
        <v>44700</v>
      </c>
      <c r="O28" s="14">
        <v>48000</v>
      </c>
      <c r="P28" s="14">
        <v>51300</v>
      </c>
      <c r="Q28" s="16">
        <v>54600</v>
      </c>
      <c r="R28" s="15">
        <v>34740</v>
      </c>
      <c r="S28" s="14">
        <v>39720</v>
      </c>
      <c r="T28" s="14">
        <v>44700</v>
      </c>
      <c r="U28" s="14">
        <v>49620</v>
      </c>
      <c r="V28" s="14">
        <v>53640</v>
      </c>
      <c r="W28" s="14">
        <v>57600</v>
      </c>
      <c r="X28" s="14">
        <v>61560</v>
      </c>
      <c r="Y28" s="16">
        <v>65520</v>
      </c>
      <c r="Z28" s="15">
        <v>46350</v>
      </c>
      <c r="AA28" s="14">
        <v>52950</v>
      </c>
      <c r="AB28" s="14">
        <v>59550</v>
      </c>
      <c r="AC28" s="14">
        <v>66150</v>
      </c>
      <c r="AD28" s="14">
        <v>71450</v>
      </c>
      <c r="AE28" s="14">
        <v>76750</v>
      </c>
      <c r="AF28" s="14">
        <v>82050</v>
      </c>
      <c r="AG28" s="16">
        <v>87350</v>
      </c>
    </row>
    <row r="29" spans="1:33" x14ac:dyDescent="0.25">
      <c r="A29" s="20" t="s">
        <v>29</v>
      </c>
      <c r="B29" s="15">
        <v>15300</v>
      </c>
      <c r="C29" s="14">
        <v>17450</v>
      </c>
      <c r="D29" s="14">
        <v>19650</v>
      </c>
      <c r="E29" s="14">
        <v>21800</v>
      </c>
      <c r="F29" s="14">
        <v>23550</v>
      </c>
      <c r="G29" s="14">
        <v>25300</v>
      </c>
      <c r="H29" s="14">
        <v>27050</v>
      </c>
      <c r="I29" s="16">
        <v>28800</v>
      </c>
      <c r="J29" s="15">
        <v>25450</v>
      </c>
      <c r="K29" s="14">
        <v>29050</v>
      </c>
      <c r="L29" s="14">
        <v>32700</v>
      </c>
      <c r="M29" s="14">
        <v>36300</v>
      </c>
      <c r="N29" s="14">
        <v>39250</v>
      </c>
      <c r="O29" s="14">
        <v>42150</v>
      </c>
      <c r="P29" s="14">
        <v>45050</v>
      </c>
      <c r="Q29" s="16">
        <v>47950</v>
      </c>
      <c r="R29" s="15">
        <v>30540</v>
      </c>
      <c r="S29" s="14">
        <v>34860</v>
      </c>
      <c r="T29" s="14">
        <v>39240</v>
      </c>
      <c r="U29" s="14">
        <v>43560</v>
      </c>
      <c r="V29" s="14">
        <v>47100</v>
      </c>
      <c r="W29" s="14">
        <v>50580</v>
      </c>
      <c r="X29" s="14">
        <v>54060</v>
      </c>
      <c r="Y29" s="16">
        <v>57540</v>
      </c>
      <c r="Z29" s="15">
        <v>40700</v>
      </c>
      <c r="AA29" s="14">
        <v>46500</v>
      </c>
      <c r="AB29" s="14">
        <v>52300</v>
      </c>
      <c r="AC29" s="14">
        <v>58100</v>
      </c>
      <c r="AD29" s="14">
        <v>62750</v>
      </c>
      <c r="AE29" s="14">
        <v>67400</v>
      </c>
      <c r="AF29" s="14">
        <v>72050</v>
      </c>
      <c r="AG29" s="16">
        <v>76700</v>
      </c>
    </row>
    <row r="30" spans="1:33" x14ac:dyDescent="0.25">
      <c r="A30" s="20" t="s">
        <v>30</v>
      </c>
      <c r="B30" s="15">
        <v>13200</v>
      </c>
      <c r="C30" s="14">
        <v>15100</v>
      </c>
      <c r="D30" s="14">
        <v>17000</v>
      </c>
      <c r="E30" s="14">
        <v>18850</v>
      </c>
      <c r="F30" s="14">
        <v>20400</v>
      </c>
      <c r="G30" s="14">
        <v>21900</v>
      </c>
      <c r="H30" s="14">
        <v>23400</v>
      </c>
      <c r="I30" s="16">
        <v>24900</v>
      </c>
      <c r="J30" s="15">
        <v>22050</v>
      </c>
      <c r="K30" s="14">
        <v>25200</v>
      </c>
      <c r="L30" s="14">
        <v>28350</v>
      </c>
      <c r="M30" s="14">
        <v>31450</v>
      </c>
      <c r="N30" s="14">
        <v>34000</v>
      </c>
      <c r="O30" s="14">
        <v>36500</v>
      </c>
      <c r="P30" s="14">
        <v>39000</v>
      </c>
      <c r="Q30" s="16">
        <v>41550</v>
      </c>
      <c r="R30" s="15">
        <v>26460</v>
      </c>
      <c r="S30" s="14">
        <v>30240</v>
      </c>
      <c r="T30" s="14">
        <v>34020</v>
      </c>
      <c r="U30" s="14">
        <v>37740</v>
      </c>
      <c r="V30" s="14">
        <v>40800</v>
      </c>
      <c r="W30" s="14">
        <v>43800</v>
      </c>
      <c r="X30" s="14">
        <v>46800</v>
      </c>
      <c r="Y30" s="16">
        <v>49860</v>
      </c>
      <c r="Z30" s="15">
        <v>35250</v>
      </c>
      <c r="AA30" s="14">
        <v>40250</v>
      </c>
      <c r="AB30" s="14">
        <v>45300</v>
      </c>
      <c r="AC30" s="14">
        <v>50300</v>
      </c>
      <c r="AD30" s="14">
        <v>54350</v>
      </c>
      <c r="AE30" s="14">
        <v>58350</v>
      </c>
      <c r="AF30" s="14">
        <v>62400</v>
      </c>
      <c r="AG30" s="16">
        <v>66400</v>
      </c>
    </row>
    <row r="31" spans="1:33" x14ac:dyDescent="0.25">
      <c r="A31" s="20" t="s">
        <v>31</v>
      </c>
      <c r="B31" s="15">
        <v>13200</v>
      </c>
      <c r="C31" s="14">
        <v>15100</v>
      </c>
      <c r="D31" s="14">
        <v>17000</v>
      </c>
      <c r="E31" s="14">
        <v>18850</v>
      </c>
      <c r="F31" s="14">
        <v>20400</v>
      </c>
      <c r="G31" s="14">
        <v>21900</v>
      </c>
      <c r="H31" s="14">
        <v>23400</v>
      </c>
      <c r="I31" s="16">
        <v>24900</v>
      </c>
      <c r="J31" s="15">
        <v>22050</v>
      </c>
      <c r="K31" s="14">
        <v>25200</v>
      </c>
      <c r="L31" s="14">
        <v>28350</v>
      </c>
      <c r="M31" s="14">
        <v>31450</v>
      </c>
      <c r="N31" s="14">
        <v>34000</v>
      </c>
      <c r="O31" s="14">
        <v>36500</v>
      </c>
      <c r="P31" s="14">
        <v>39000</v>
      </c>
      <c r="Q31" s="16">
        <v>41550</v>
      </c>
      <c r="R31" s="15">
        <v>26460</v>
      </c>
      <c r="S31" s="14">
        <v>30240</v>
      </c>
      <c r="T31" s="14">
        <v>34020</v>
      </c>
      <c r="U31" s="14">
        <v>37740</v>
      </c>
      <c r="V31" s="14">
        <v>40800</v>
      </c>
      <c r="W31" s="14">
        <v>43800</v>
      </c>
      <c r="X31" s="14">
        <v>46800</v>
      </c>
      <c r="Y31" s="16">
        <v>49860</v>
      </c>
      <c r="Z31" s="15">
        <v>35250</v>
      </c>
      <c r="AA31" s="14">
        <v>40250</v>
      </c>
      <c r="AB31" s="14">
        <v>45300</v>
      </c>
      <c r="AC31" s="14">
        <v>50300</v>
      </c>
      <c r="AD31" s="14">
        <v>54350</v>
      </c>
      <c r="AE31" s="14">
        <v>58350</v>
      </c>
      <c r="AF31" s="14">
        <v>62400</v>
      </c>
      <c r="AG31" s="16">
        <v>66400</v>
      </c>
    </row>
    <row r="32" spans="1:33" x14ac:dyDescent="0.25">
      <c r="A32" s="20" t="s">
        <v>32</v>
      </c>
      <c r="B32" s="15">
        <v>13200</v>
      </c>
      <c r="C32" s="14">
        <v>15100</v>
      </c>
      <c r="D32" s="14">
        <v>17000</v>
      </c>
      <c r="E32" s="14">
        <v>18850</v>
      </c>
      <c r="F32" s="14">
        <v>20400</v>
      </c>
      <c r="G32" s="14">
        <v>21900</v>
      </c>
      <c r="H32" s="14">
        <v>23400</v>
      </c>
      <c r="I32" s="16">
        <v>24900</v>
      </c>
      <c r="J32" s="15">
        <v>22050</v>
      </c>
      <c r="K32" s="14">
        <v>25200</v>
      </c>
      <c r="L32" s="14">
        <v>28350</v>
      </c>
      <c r="M32" s="14">
        <v>31450</v>
      </c>
      <c r="N32" s="14">
        <v>34000</v>
      </c>
      <c r="O32" s="14">
        <v>36500</v>
      </c>
      <c r="P32" s="14">
        <v>39000</v>
      </c>
      <c r="Q32" s="16">
        <v>41550</v>
      </c>
      <c r="R32" s="15">
        <v>26460</v>
      </c>
      <c r="S32" s="14">
        <v>30240</v>
      </c>
      <c r="T32" s="14">
        <v>34020</v>
      </c>
      <c r="U32" s="14">
        <v>37740</v>
      </c>
      <c r="V32" s="14">
        <v>40800</v>
      </c>
      <c r="W32" s="14">
        <v>43800</v>
      </c>
      <c r="X32" s="14">
        <v>46800</v>
      </c>
      <c r="Y32" s="16">
        <v>49860</v>
      </c>
      <c r="Z32" s="15">
        <v>35250</v>
      </c>
      <c r="AA32" s="14">
        <v>40250</v>
      </c>
      <c r="AB32" s="14">
        <v>45300</v>
      </c>
      <c r="AC32" s="14">
        <v>50300</v>
      </c>
      <c r="AD32" s="14">
        <v>54350</v>
      </c>
      <c r="AE32" s="14">
        <v>58350</v>
      </c>
      <c r="AF32" s="14">
        <v>62400</v>
      </c>
      <c r="AG32" s="16">
        <v>66400</v>
      </c>
    </row>
    <row r="33" spans="1:33" x14ac:dyDescent="0.25">
      <c r="A33" s="20" t="s">
        <v>33</v>
      </c>
      <c r="B33" s="15">
        <v>14200</v>
      </c>
      <c r="C33" s="14">
        <v>16200</v>
      </c>
      <c r="D33" s="14">
        <v>18250</v>
      </c>
      <c r="E33" s="14">
        <v>20250</v>
      </c>
      <c r="F33" s="14">
        <v>21900</v>
      </c>
      <c r="G33" s="14">
        <v>23500</v>
      </c>
      <c r="H33" s="14">
        <v>25150</v>
      </c>
      <c r="I33" s="16">
        <v>26750</v>
      </c>
      <c r="J33" s="15">
        <v>23650</v>
      </c>
      <c r="K33" s="14">
        <v>27000</v>
      </c>
      <c r="L33" s="14">
        <v>30400</v>
      </c>
      <c r="M33" s="14">
        <v>33750</v>
      </c>
      <c r="N33" s="14">
        <v>36450</v>
      </c>
      <c r="O33" s="14">
        <v>39150</v>
      </c>
      <c r="P33" s="14">
        <v>41850</v>
      </c>
      <c r="Q33" s="16">
        <v>44550</v>
      </c>
      <c r="R33" s="15">
        <v>28380</v>
      </c>
      <c r="S33" s="14">
        <v>32400</v>
      </c>
      <c r="T33" s="14">
        <v>36480</v>
      </c>
      <c r="U33" s="14">
        <v>40500</v>
      </c>
      <c r="V33" s="14">
        <v>43740</v>
      </c>
      <c r="W33" s="14">
        <v>46980</v>
      </c>
      <c r="X33" s="14">
        <v>50220</v>
      </c>
      <c r="Y33" s="16">
        <v>53460</v>
      </c>
      <c r="Z33" s="15">
        <v>37800</v>
      </c>
      <c r="AA33" s="14">
        <v>43200</v>
      </c>
      <c r="AB33" s="14">
        <v>48600</v>
      </c>
      <c r="AC33" s="14">
        <v>54000</v>
      </c>
      <c r="AD33" s="14">
        <v>58350</v>
      </c>
      <c r="AE33" s="14">
        <v>62650</v>
      </c>
      <c r="AF33" s="14">
        <v>67000</v>
      </c>
      <c r="AG33" s="16">
        <v>71300</v>
      </c>
    </row>
    <row r="34" spans="1:33" x14ac:dyDescent="0.25">
      <c r="A34" s="20" t="s">
        <v>34</v>
      </c>
      <c r="B34" s="15">
        <v>15350</v>
      </c>
      <c r="C34" s="14">
        <v>17550</v>
      </c>
      <c r="D34" s="14">
        <v>19750</v>
      </c>
      <c r="E34" s="14">
        <v>21900</v>
      </c>
      <c r="F34" s="14">
        <v>23700</v>
      </c>
      <c r="G34" s="14">
        <v>25450</v>
      </c>
      <c r="H34" s="14">
        <v>27200</v>
      </c>
      <c r="I34" s="16">
        <v>28950</v>
      </c>
      <c r="J34" s="15">
        <v>25550</v>
      </c>
      <c r="K34" s="14">
        <v>29200</v>
      </c>
      <c r="L34" s="14">
        <v>32850</v>
      </c>
      <c r="M34" s="14">
        <v>36500</v>
      </c>
      <c r="N34" s="14">
        <v>39450</v>
      </c>
      <c r="O34" s="14">
        <v>42350</v>
      </c>
      <c r="P34" s="14">
        <v>45300</v>
      </c>
      <c r="Q34" s="16">
        <v>48200</v>
      </c>
      <c r="R34" s="15">
        <v>30660</v>
      </c>
      <c r="S34" s="14">
        <v>35040</v>
      </c>
      <c r="T34" s="14">
        <v>39420</v>
      </c>
      <c r="U34" s="14">
        <v>43800</v>
      </c>
      <c r="V34" s="14">
        <v>47340</v>
      </c>
      <c r="W34" s="14">
        <v>50820</v>
      </c>
      <c r="X34" s="14">
        <v>54360</v>
      </c>
      <c r="Y34" s="16">
        <v>57840</v>
      </c>
      <c r="Z34" s="15">
        <v>40900</v>
      </c>
      <c r="AA34" s="14">
        <v>46750</v>
      </c>
      <c r="AB34" s="14">
        <v>52600</v>
      </c>
      <c r="AC34" s="14">
        <v>58400</v>
      </c>
      <c r="AD34" s="14">
        <v>63100</v>
      </c>
      <c r="AE34" s="14">
        <v>67750</v>
      </c>
      <c r="AF34" s="14">
        <v>72450</v>
      </c>
      <c r="AG34" s="16">
        <v>77100</v>
      </c>
    </row>
    <row r="35" spans="1:33" x14ac:dyDescent="0.25">
      <c r="A35" s="20" t="s">
        <v>35</v>
      </c>
      <c r="B35" s="15">
        <v>13200</v>
      </c>
      <c r="C35" s="14">
        <v>15100</v>
      </c>
      <c r="D35" s="14">
        <v>17000</v>
      </c>
      <c r="E35" s="14">
        <v>18850</v>
      </c>
      <c r="F35" s="14">
        <v>20400</v>
      </c>
      <c r="G35" s="14">
        <v>21900</v>
      </c>
      <c r="H35" s="14">
        <v>23400</v>
      </c>
      <c r="I35" s="16">
        <v>24900</v>
      </c>
      <c r="J35" s="15">
        <v>22050</v>
      </c>
      <c r="K35" s="14">
        <v>25200</v>
      </c>
      <c r="L35" s="14">
        <v>28350</v>
      </c>
      <c r="M35" s="14">
        <v>31450</v>
      </c>
      <c r="N35" s="14">
        <v>34000</v>
      </c>
      <c r="O35" s="14">
        <v>36500</v>
      </c>
      <c r="P35" s="14">
        <v>39000</v>
      </c>
      <c r="Q35" s="16">
        <v>41550</v>
      </c>
      <c r="R35" s="15">
        <v>26460</v>
      </c>
      <c r="S35" s="14">
        <v>30240</v>
      </c>
      <c r="T35" s="14">
        <v>34020</v>
      </c>
      <c r="U35" s="14">
        <v>37740</v>
      </c>
      <c r="V35" s="14">
        <v>40800</v>
      </c>
      <c r="W35" s="14">
        <v>43800</v>
      </c>
      <c r="X35" s="14">
        <v>46800</v>
      </c>
      <c r="Y35" s="16">
        <v>49860</v>
      </c>
      <c r="Z35" s="15">
        <v>35250</v>
      </c>
      <c r="AA35" s="14">
        <v>40250</v>
      </c>
      <c r="AB35" s="14">
        <v>45300</v>
      </c>
      <c r="AC35" s="14">
        <v>50300</v>
      </c>
      <c r="AD35" s="14">
        <v>54350</v>
      </c>
      <c r="AE35" s="14">
        <v>58350</v>
      </c>
      <c r="AF35" s="14">
        <v>62400</v>
      </c>
      <c r="AG35" s="16">
        <v>66400</v>
      </c>
    </row>
    <row r="36" spans="1:33" x14ac:dyDescent="0.25">
      <c r="A36" s="20" t="s">
        <v>36</v>
      </c>
      <c r="B36" s="15">
        <v>13200</v>
      </c>
      <c r="C36" s="14">
        <v>15100</v>
      </c>
      <c r="D36" s="14">
        <v>17000</v>
      </c>
      <c r="E36" s="14">
        <v>18850</v>
      </c>
      <c r="F36" s="14">
        <v>20400</v>
      </c>
      <c r="G36" s="14">
        <v>21900</v>
      </c>
      <c r="H36" s="14">
        <v>23400</v>
      </c>
      <c r="I36" s="16">
        <v>24900</v>
      </c>
      <c r="J36" s="15">
        <v>22050</v>
      </c>
      <c r="K36" s="14">
        <v>25200</v>
      </c>
      <c r="L36" s="14">
        <v>28350</v>
      </c>
      <c r="M36" s="14">
        <v>31450</v>
      </c>
      <c r="N36" s="14">
        <v>34000</v>
      </c>
      <c r="O36" s="14">
        <v>36500</v>
      </c>
      <c r="P36" s="14">
        <v>39000</v>
      </c>
      <c r="Q36" s="16">
        <v>41550</v>
      </c>
      <c r="R36" s="15">
        <v>26460</v>
      </c>
      <c r="S36" s="14">
        <v>30240</v>
      </c>
      <c r="T36" s="14">
        <v>34020</v>
      </c>
      <c r="U36" s="14">
        <v>37740</v>
      </c>
      <c r="V36" s="14">
        <v>40800</v>
      </c>
      <c r="W36" s="14">
        <v>43800</v>
      </c>
      <c r="X36" s="14">
        <v>46800</v>
      </c>
      <c r="Y36" s="16">
        <v>49860</v>
      </c>
      <c r="Z36" s="15">
        <v>35250</v>
      </c>
      <c r="AA36" s="14">
        <v>40250</v>
      </c>
      <c r="AB36" s="14">
        <v>45300</v>
      </c>
      <c r="AC36" s="14">
        <v>50300</v>
      </c>
      <c r="AD36" s="14">
        <v>54350</v>
      </c>
      <c r="AE36" s="14">
        <v>58350</v>
      </c>
      <c r="AF36" s="14">
        <v>62400</v>
      </c>
      <c r="AG36" s="16">
        <v>66400</v>
      </c>
    </row>
    <row r="37" spans="1:33" x14ac:dyDescent="0.25">
      <c r="A37" s="20" t="s">
        <v>37</v>
      </c>
      <c r="B37" s="15">
        <v>13200</v>
      </c>
      <c r="C37" s="14">
        <v>15100</v>
      </c>
      <c r="D37" s="14">
        <v>17000</v>
      </c>
      <c r="E37" s="14">
        <v>18850</v>
      </c>
      <c r="F37" s="14">
        <v>20400</v>
      </c>
      <c r="G37" s="14">
        <v>21900</v>
      </c>
      <c r="H37" s="14">
        <v>23400</v>
      </c>
      <c r="I37" s="16">
        <v>24900</v>
      </c>
      <c r="J37" s="15">
        <v>22050</v>
      </c>
      <c r="K37" s="14">
        <v>25200</v>
      </c>
      <c r="L37" s="14">
        <v>28350</v>
      </c>
      <c r="M37" s="14">
        <v>31450</v>
      </c>
      <c r="N37" s="14">
        <v>34000</v>
      </c>
      <c r="O37" s="14">
        <v>36500</v>
      </c>
      <c r="P37" s="14">
        <v>39000</v>
      </c>
      <c r="Q37" s="16">
        <v>41550</v>
      </c>
      <c r="R37" s="15">
        <v>26460</v>
      </c>
      <c r="S37" s="14">
        <v>30240</v>
      </c>
      <c r="T37" s="14">
        <v>34020</v>
      </c>
      <c r="U37" s="14">
        <v>37740</v>
      </c>
      <c r="V37" s="14">
        <v>40800</v>
      </c>
      <c r="W37" s="14">
        <v>43800</v>
      </c>
      <c r="X37" s="14">
        <v>46800</v>
      </c>
      <c r="Y37" s="16">
        <v>49860</v>
      </c>
      <c r="Z37" s="15">
        <v>35250</v>
      </c>
      <c r="AA37" s="14">
        <v>40250</v>
      </c>
      <c r="AB37" s="14">
        <v>45300</v>
      </c>
      <c r="AC37" s="14">
        <v>50300</v>
      </c>
      <c r="AD37" s="14">
        <v>54350</v>
      </c>
      <c r="AE37" s="14">
        <v>58350</v>
      </c>
      <c r="AF37" s="14">
        <v>62400</v>
      </c>
      <c r="AG37" s="16">
        <v>66400</v>
      </c>
    </row>
    <row r="38" spans="1:33" x14ac:dyDescent="0.25">
      <c r="A38" s="20" t="s">
        <v>38</v>
      </c>
      <c r="B38" s="15">
        <v>19950</v>
      </c>
      <c r="C38" s="14">
        <v>22800</v>
      </c>
      <c r="D38" s="14">
        <v>25650</v>
      </c>
      <c r="E38" s="14">
        <v>28450</v>
      </c>
      <c r="F38" s="14">
        <v>30750</v>
      </c>
      <c r="G38" s="14">
        <v>33050</v>
      </c>
      <c r="H38" s="14">
        <v>35300</v>
      </c>
      <c r="I38" s="16">
        <v>37600</v>
      </c>
      <c r="J38" s="15">
        <v>33250</v>
      </c>
      <c r="K38" s="14">
        <v>38000</v>
      </c>
      <c r="L38" s="14">
        <v>42750</v>
      </c>
      <c r="M38" s="14">
        <v>47450</v>
      </c>
      <c r="N38" s="14">
        <v>51250</v>
      </c>
      <c r="O38" s="14">
        <v>55050</v>
      </c>
      <c r="P38" s="14">
        <v>58850</v>
      </c>
      <c r="Q38" s="16">
        <v>62650</v>
      </c>
      <c r="R38" s="15">
        <v>39900</v>
      </c>
      <c r="S38" s="14">
        <v>45600</v>
      </c>
      <c r="T38" s="14">
        <v>51300</v>
      </c>
      <c r="U38" s="14">
        <v>56940</v>
      </c>
      <c r="V38" s="14">
        <v>61500</v>
      </c>
      <c r="W38" s="14">
        <v>66060</v>
      </c>
      <c r="X38" s="14">
        <v>70620</v>
      </c>
      <c r="Y38" s="16">
        <v>75180</v>
      </c>
      <c r="Z38" s="15">
        <v>53150</v>
      </c>
      <c r="AA38" s="14">
        <v>60750</v>
      </c>
      <c r="AB38" s="14">
        <v>68350</v>
      </c>
      <c r="AC38" s="14">
        <v>75900</v>
      </c>
      <c r="AD38" s="14">
        <v>82000</v>
      </c>
      <c r="AE38" s="14">
        <v>88050</v>
      </c>
      <c r="AF38" s="14">
        <v>94150</v>
      </c>
      <c r="AG38" s="16">
        <v>100200</v>
      </c>
    </row>
    <row r="39" spans="1:33" x14ac:dyDescent="0.25">
      <c r="A39" s="20" t="s">
        <v>39</v>
      </c>
      <c r="B39" s="15">
        <v>15600</v>
      </c>
      <c r="C39" s="14">
        <v>17800</v>
      </c>
      <c r="D39" s="14">
        <v>20050</v>
      </c>
      <c r="E39" s="14">
        <v>22250</v>
      </c>
      <c r="F39" s="14">
        <v>24050</v>
      </c>
      <c r="G39" s="14">
        <v>25850</v>
      </c>
      <c r="H39" s="14">
        <v>27600</v>
      </c>
      <c r="I39" s="16">
        <v>29400</v>
      </c>
      <c r="J39" s="15">
        <v>25950</v>
      </c>
      <c r="K39" s="14">
        <v>29650</v>
      </c>
      <c r="L39" s="14">
        <v>33350</v>
      </c>
      <c r="M39" s="14">
        <v>37050</v>
      </c>
      <c r="N39" s="14">
        <v>40050</v>
      </c>
      <c r="O39" s="14">
        <v>43000</v>
      </c>
      <c r="P39" s="14">
        <v>45950</v>
      </c>
      <c r="Q39" s="16">
        <v>48950</v>
      </c>
      <c r="R39" s="15">
        <v>31140</v>
      </c>
      <c r="S39" s="14">
        <v>35580</v>
      </c>
      <c r="T39" s="14">
        <v>40020</v>
      </c>
      <c r="U39" s="14">
        <v>44460</v>
      </c>
      <c r="V39" s="14">
        <v>48060</v>
      </c>
      <c r="W39" s="14">
        <v>51600</v>
      </c>
      <c r="X39" s="14">
        <v>55140</v>
      </c>
      <c r="Y39" s="16">
        <v>58740</v>
      </c>
      <c r="Z39" s="15">
        <v>41550</v>
      </c>
      <c r="AA39" s="14">
        <v>47450</v>
      </c>
      <c r="AB39" s="14">
        <v>53400</v>
      </c>
      <c r="AC39" s="14">
        <v>59300</v>
      </c>
      <c r="AD39" s="14">
        <v>64050</v>
      </c>
      <c r="AE39" s="14">
        <v>68800</v>
      </c>
      <c r="AF39" s="14">
        <v>73550</v>
      </c>
      <c r="AG39" s="16">
        <v>78300</v>
      </c>
    </row>
    <row r="40" spans="1:33" x14ac:dyDescent="0.25">
      <c r="A40" s="20" t="s">
        <v>40</v>
      </c>
      <c r="B40" s="15">
        <v>13550</v>
      </c>
      <c r="C40" s="14">
        <v>15500</v>
      </c>
      <c r="D40" s="14">
        <v>17450</v>
      </c>
      <c r="E40" s="14">
        <v>19350</v>
      </c>
      <c r="F40" s="14">
        <v>20900</v>
      </c>
      <c r="G40" s="14">
        <v>22450</v>
      </c>
      <c r="H40" s="14">
        <v>24000</v>
      </c>
      <c r="I40" s="16">
        <v>25550</v>
      </c>
      <c r="J40" s="15">
        <v>22600</v>
      </c>
      <c r="K40" s="14">
        <v>25800</v>
      </c>
      <c r="L40" s="14">
        <v>29050</v>
      </c>
      <c r="M40" s="14">
        <v>32250</v>
      </c>
      <c r="N40" s="14">
        <v>34850</v>
      </c>
      <c r="O40" s="14">
        <v>37450</v>
      </c>
      <c r="P40" s="14">
        <v>40000</v>
      </c>
      <c r="Q40" s="16">
        <v>42600</v>
      </c>
      <c r="R40" s="15">
        <v>27120</v>
      </c>
      <c r="S40" s="14">
        <v>30960</v>
      </c>
      <c r="T40" s="14">
        <v>34860</v>
      </c>
      <c r="U40" s="14">
        <v>38700</v>
      </c>
      <c r="V40" s="14">
        <v>41820</v>
      </c>
      <c r="W40" s="14">
        <v>44940</v>
      </c>
      <c r="X40" s="14">
        <v>48000</v>
      </c>
      <c r="Y40" s="16">
        <v>51120</v>
      </c>
      <c r="Z40" s="15">
        <v>36150</v>
      </c>
      <c r="AA40" s="14">
        <v>41300</v>
      </c>
      <c r="AB40" s="14">
        <v>46450</v>
      </c>
      <c r="AC40" s="14">
        <v>51600</v>
      </c>
      <c r="AD40" s="14">
        <v>55750</v>
      </c>
      <c r="AE40" s="14">
        <v>59900</v>
      </c>
      <c r="AF40" s="14">
        <v>64000</v>
      </c>
      <c r="AG40" s="16">
        <v>68150</v>
      </c>
    </row>
    <row r="41" spans="1:33" x14ac:dyDescent="0.25">
      <c r="A41" s="20" t="s">
        <v>41</v>
      </c>
      <c r="B41" s="15">
        <v>14950</v>
      </c>
      <c r="C41" s="14">
        <v>17100</v>
      </c>
      <c r="D41" s="14">
        <v>19250</v>
      </c>
      <c r="E41" s="14">
        <v>21350</v>
      </c>
      <c r="F41" s="14">
        <v>23100</v>
      </c>
      <c r="G41" s="14">
        <v>24800</v>
      </c>
      <c r="H41" s="14">
        <v>26500</v>
      </c>
      <c r="I41" s="16">
        <v>28200</v>
      </c>
      <c r="J41" s="15">
        <v>24900</v>
      </c>
      <c r="K41" s="14">
        <v>28450</v>
      </c>
      <c r="L41" s="14">
        <v>32000</v>
      </c>
      <c r="M41" s="14">
        <v>35550</v>
      </c>
      <c r="N41" s="14">
        <v>38400</v>
      </c>
      <c r="O41" s="14">
        <v>41250</v>
      </c>
      <c r="P41" s="14">
        <v>44100</v>
      </c>
      <c r="Q41" s="16">
        <v>46950</v>
      </c>
      <c r="R41" s="15">
        <v>29880</v>
      </c>
      <c r="S41" s="14">
        <v>34140</v>
      </c>
      <c r="T41" s="14">
        <v>38400</v>
      </c>
      <c r="U41" s="14">
        <v>42660</v>
      </c>
      <c r="V41" s="14">
        <v>46080</v>
      </c>
      <c r="W41" s="14">
        <v>49500</v>
      </c>
      <c r="X41" s="14">
        <v>52920</v>
      </c>
      <c r="Y41" s="16">
        <v>56340</v>
      </c>
      <c r="Z41" s="15">
        <v>39850</v>
      </c>
      <c r="AA41" s="14">
        <v>45550</v>
      </c>
      <c r="AB41" s="14">
        <v>51250</v>
      </c>
      <c r="AC41" s="14">
        <v>56900</v>
      </c>
      <c r="AD41" s="14">
        <v>61500</v>
      </c>
      <c r="AE41" s="14">
        <v>66050</v>
      </c>
      <c r="AF41" s="14">
        <v>70600</v>
      </c>
      <c r="AG41" s="16">
        <v>75150</v>
      </c>
    </row>
    <row r="42" spans="1:33" x14ac:dyDescent="0.25">
      <c r="A42" s="20" t="s">
        <v>42</v>
      </c>
      <c r="B42" s="15">
        <v>14950</v>
      </c>
      <c r="C42" s="14">
        <v>17100</v>
      </c>
      <c r="D42" s="14">
        <v>19250</v>
      </c>
      <c r="E42" s="14">
        <v>21350</v>
      </c>
      <c r="F42" s="14">
        <v>23100</v>
      </c>
      <c r="G42" s="14">
        <v>24800</v>
      </c>
      <c r="H42" s="14">
        <v>26500</v>
      </c>
      <c r="I42" s="16">
        <v>28200</v>
      </c>
      <c r="J42" s="15">
        <v>24900</v>
      </c>
      <c r="K42" s="14">
        <v>28450</v>
      </c>
      <c r="L42" s="14">
        <v>32000</v>
      </c>
      <c r="M42" s="14">
        <v>35550</v>
      </c>
      <c r="N42" s="14">
        <v>38400</v>
      </c>
      <c r="O42" s="14">
        <v>41250</v>
      </c>
      <c r="P42" s="14">
        <v>44100</v>
      </c>
      <c r="Q42" s="16">
        <v>46950</v>
      </c>
      <c r="R42" s="15">
        <v>29880</v>
      </c>
      <c r="S42" s="14">
        <v>34140</v>
      </c>
      <c r="T42" s="14">
        <v>38400</v>
      </c>
      <c r="U42" s="14">
        <v>42660</v>
      </c>
      <c r="V42" s="14">
        <v>46080</v>
      </c>
      <c r="W42" s="14">
        <v>49500</v>
      </c>
      <c r="X42" s="14">
        <v>52920</v>
      </c>
      <c r="Y42" s="16">
        <v>56340</v>
      </c>
      <c r="Z42" s="15">
        <v>39850</v>
      </c>
      <c r="AA42" s="14">
        <v>45550</v>
      </c>
      <c r="AB42" s="14">
        <v>51250</v>
      </c>
      <c r="AC42" s="14">
        <v>56900</v>
      </c>
      <c r="AD42" s="14">
        <v>61500</v>
      </c>
      <c r="AE42" s="14">
        <v>66050</v>
      </c>
      <c r="AF42" s="14">
        <v>70600</v>
      </c>
      <c r="AG42" s="16">
        <v>75150</v>
      </c>
    </row>
    <row r="43" spans="1:33" x14ac:dyDescent="0.25">
      <c r="A43" s="20" t="s">
        <v>43</v>
      </c>
      <c r="B43" s="15">
        <v>13200</v>
      </c>
      <c r="C43" s="14">
        <v>15100</v>
      </c>
      <c r="D43" s="14">
        <v>17000</v>
      </c>
      <c r="E43" s="14">
        <v>18850</v>
      </c>
      <c r="F43" s="14">
        <v>20400</v>
      </c>
      <c r="G43" s="14">
        <v>21900</v>
      </c>
      <c r="H43" s="14">
        <v>23400</v>
      </c>
      <c r="I43" s="16">
        <v>24900</v>
      </c>
      <c r="J43" s="15">
        <v>22050</v>
      </c>
      <c r="K43" s="14">
        <v>25200</v>
      </c>
      <c r="L43" s="14">
        <v>28350</v>
      </c>
      <c r="M43" s="14">
        <v>31450</v>
      </c>
      <c r="N43" s="14">
        <v>34000</v>
      </c>
      <c r="O43" s="14">
        <v>36500</v>
      </c>
      <c r="P43" s="14">
        <v>39000</v>
      </c>
      <c r="Q43" s="16">
        <v>41550</v>
      </c>
      <c r="R43" s="15">
        <v>26460</v>
      </c>
      <c r="S43" s="14">
        <v>30240</v>
      </c>
      <c r="T43" s="14">
        <v>34020</v>
      </c>
      <c r="U43" s="14">
        <v>37740</v>
      </c>
      <c r="V43" s="14">
        <v>40800</v>
      </c>
      <c r="W43" s="14">
        <v>43800</v>
      </c>
      <c r="X43" s="14">
        <v>46800</v>
      </c>
      <c r="Y43" s="16">
        <v>49860</v>
      </c>
      <c r="Z43" s="15">
        <v>35250</v>
      </c>
      <c r="AA43" s="14">
        <v>40250</v>
      </c>
      <c r="AB43" s="14">
        <v>45300</v>
      </c>
      <c r="AC43" s="14">
        <v>50300</v>
      </c>
      <c r="AD43" s="14">
        <v>54350</v>
      </c>
      <c r="AE43" s="14">
        <v>58350</v>
      </c>
      <c r="AF43" s="14">
        <v>62400</v>
      </c>
      <c r="AG43" s="16">
        <v>66400</v>
      </c>
    </row>
    <row r="44" spans="1:33" x14ac:dyDescent="0.25">
      <c r="A44" s="20" t="s">
        <v>44</v>
      </c>
      <c r="B44" s="15">
        <v>13800</v>
      </c>
      <c r="C44" s="14">
        <v>15750</v>
      </c>
      <c r="D44" s="14">
        <v>17700</v>
      </c>
      <c r="E44" s="14">
        <v>19650</v>
      </c>
      <c r="F44" s="14">
        <v>21250</v>
      </c>
      <c r="G44" s="14">
        <v>22800</v>
      </c>
      <c r="H44" s="14">
        <v>24400</v>
      </c>
      <c r="I44" s="16">
        <v>25950</v>
      </c>
      <c r="J44" s="15">
        <v>22950</v>
      </c>
      <c r="K44" s="14">
        <v>26200</v>
      </c>
      <c r="L44" s="14">
        <v>29500</v>
      </c>
      <c r="M44" s="14">
        <v>32750</v>
      </c>
      <c r="N44" s="14">
        <v>35400</v>
      </c>
      <c r="O44" s="14">
        <v>38000</v>
      </c>
      <c r="P44" s="14">
        <v>40650</v>
      </c>
      <c r="Q44" s="16">
        <v>43250</v>
      </c>
      <c r="R44" s="15">
        <v>27540</v>
      </c>
      <c r="S44" s="14">
        <v>31440</v>
      </c>
      <c r="T44" s="14">
        <v>35400</v>
      </c>
      <c r="U44" s="14">
        <v>39300</v>
      </c>
      <c r="V44" s="14">
        <v>42480</v>
      </c>
      <c r="W44" s="14">
        <v>45600</v>
      </c>
      <c r="X44" s="14">
        <v>48780</v>
      </c>
      <c r="Y44" s="16">
        <v>51900</v>
      </c>
      <c r="Z44" s="15">
        <v>36700</v>
      </c>
      <c r="AA44" s="14">
        <v>41950</v>
      </c>
      <c r="AB44" s="14">
        <v>47200</v>
      </c>
      <c r="AC44" s="14">
        <v>52400</v>
      </c>
      <c r="AD44" s="14">
        <v>56600</v>
      </c>
      <c r="AE44" s="14">
        <v>60800</v>
      </c>
      <c r="AF44" s="14">
        <v>65000</v>
      </c>
      <c r="AG44" s="16">
        <v>69200</v>
      </c>
    </row>
    <row r="45" spans="1:33" x14ac:dyDescent="0.25">
      <c r="A45" s="20" t="s">
        <v>45</v>
      </c>
      <c r="B45" s="15">
        <v>13200</v>
      </c>
      <c r="C45" s="14">
        <v>15100</v>
      </c>
      <c r="D45" s="14">
        <v>17000</v>
      </c>
      <c r="E45" s="14">
        <v>18850</v>
      </c>
      <c r="F45" s="14">
        <v>20400</v>
      </c>
      <c r="G45" s="14">
        <v>21900</v>
      </c>
      <c r="H45" s="14">
        <v>23400</v>
      </c>
      <c r="I45" s="16">
        <v>24900</v>
      </c>
      <c r="J45" s="15">
        <v>22050</v>
      </c>
      <c r="K45" s="14">
        <v>25200</v>
      </c>
      <c r="L45" s="14">
        <v>28350</v>
      </c>
      <c r="M45" s="14">
        <v>31450</v>
      </c>
      <c r="N45" s="14">
        <v>34000</v>
      </c>
      <c r="O45" s="14">
        <v>36500</v>
      </c>
      <c r="P45" s="14">
        <v>39000</v>
      </c>
      <c r="Q45" s="16">
        <v>41550</v>
      </c>
      <c r="R45" s="15">
        <v>26460</v>
      </c>
      <c r="S45" s="14">
        <v>30240</v>
      </c>
      <c r="T45" s="14">
        <v>34020</v>
      </c>
      <c r="U45" s="14">
        <v>37740</v>
      </c>
      <c r="V45" s="14">
        <v>40800</v>
      </c>
      <c r="W45" s="14">
        <v>43800</v>
      </c>
      <c r="X45" s="14">
        <v>46800</v>
      </c>
      <c r="Y45" s="16">
        <v>49860</v>
      </c>
      <c r="Z45" s="15">
        <v>35250</v>
      </c>
      <c r="AA45" s="14">
        <v>40250</v>
      </c>
      <c r="AB45" s="14">
        <v>45300</v>
      </c>
      <c r="AC45" s="14">
        <v>50300</v>
      </c>
      <c r="AD45" s="14">
        <v>54350</v>
      </c>
      <c r="AE45" s="14">
        <v>58350</v>
      </c>
      <c r="AF45" s="14">
        <v>62400</v>
      </c>
      <c r="AG45" s="16">
        <v>66400</v>
      </c>
    </row>
    <row r="46" spans="1:33" x14ac:dyDescent="0.25">
      <c r="A46" s="20" t="s">
        <v>46</v>
      </c>
      <c r="B46" s="15">
        <v>13900</v>
      </c>
      <c r="C46" s="14">
        <v>15900</v>
      </c>
      <c r="D46" s="14">
        <v>17900</v>
      </c>
      <c r="E46" s="14">
        <v>19850</v>
      </c>
      <c r="F46" s="14">
        <v>21450</v>
      </c>
      <c r="G46" s="14">
        <v>23050</v>
      </c>
      <c r="H46" s="14">
        <v>24650</v>
      </c>
      <c r="I46" s="16">
        <v>26250</v>
      </c>
      <c r="J46" s="15">
        <v>23200</v>
      </c>
      <c r="K46" s="14">
        <v>26500</v>
      </c>
      <c r="L46" s="14">
        <v>29800</v>
      </c>
      <c r="M46" s="14">
        <v>33100</v>
      </c>
      <c r="N46" s="14">
        <v>35750</v>
      </c>
      <c r="O46" s="14">
        <v>38400</v>
      </c>
      <c r="P46" s="14">
        <v>41050</v>
      </c>
      <c r="Q46" s="16">
        <v>43700</v>
      </c>
      <c r="R46" s="15">
        <v>27840</v>
      </c>
      <c r="S46" s="14">
        <v>31800</v>
      </c>
      <c r="T46" s="14">
        <v>35760</v>
      </c>
      <c r="U46" s="14">
        <v>39720</v>
      </c>
      <c r="V46" s="14">
        <v>42900</v>
      </c>
      <c r="W46" s="14">
        <v>46080</v>
      </c>
      <c r="X46" s="14">
        <v>49260</v>
      </c>
      <c r="Y46" s="16">
        <v>52440</v>
      </c>
      <c r="Z46" s="15">
        <v>37100</v>
      </c>
      <c r="AA46" s="14">
        <v>42400</v>
      </c>
      <c r="AB46" s="14">
        <v>47700</v>
      </c>
      <c r="AC46" s="14">
        <v>52950</v>
      </c>
      <c r="AD46" s="14">
        <v>57200</v>
      </c>
      <c r="AE46" s="14">
        <v>61450</v>
      </c>
      <c r="AF46" s="14">
        <v>65700</v>
      </c>
      <c r="AG46" s="16">
        <v>69900</v>
      </c>
    </row>
    <row r="47" spans="1:33" x14ac:dyDescent="0.25">
      <c r="A47" s="20" t="s">
        <v>47</v>
      </c>
      <c r="B47" s="15">
        <v>15100</v>
      </c>
      <c r="C47" s="14">
        <v>17250</v>
      </c>
      <c r="D47" s="14">
        <v>19400</v>
      </c>
      <c r="E47" s="14">
        <v>21550</v>
      </c>
      <c r="F47" s="14">
        <v>23300</v>
      </c>
      <c r="G47" s="14">
        <v>25000</v>
      </c>
      <c r="H47" s="14">
        <v>26750</v>
      </c>
      <c r="I47" s="16">
        <v>28450</v>
      </c>
      <c r="J47" s="15">
        <v>25150</v>
      </c>
      <c r="K47" s="14">
        <v>28750</v>
      </c>
      <c r="L47" s="14">
        <v>32350</v>
      </c>
      <c r="M47" s="14">
        <v>35900</v>
      </c>
      <c r="N47" s="14">
        <v>38800</v>
      </c>
      <c r="O47" s="14">
        <v>41650</v>
      </c>
      <c r="P47" s="14">
        <v>44550</v>
      </c>
      <c r="Q47" s="16">
        <v>47400</v>
      </c>
      <c r="R47" s="15">
        <v>30180</v>
      </c>
      <c r="S47" s="14">
        <v>34500</v>
      </c>
      <c r="T47" s="14">
        <v>38820</v>
      </c>
      <c r="U47" s="14">
        <v>43080</v>
      </c>
      <c r="V47" s="14">
        <v>46560</v>
      </c>
      <c r="W47" s="14">
        <v>49980</v>
      </c>
      <c r="X47" s="14">
        <v>53460</v>
      </c>
      <c r="Y47" s="16">
        <v>56880</v>
      </c>
      <c r="Z47" s="15">
        <v>40250</v>
      </c>
      <c r="AA47" s="14">
        <v>46000</v>
      </c>
      <c r="AB47" s="14">
        <v>51750</v>
      </c>
      <c r="AC47" s="14">
        <v>57450</v>
      </c>
      <c r="AD47" s="14">
        <v>62050</v>
      </c>
      <c r="AE47" s="14">
        <v>66650</v>
      </c>
      <c r="AF47" s="14">
        <v>71250</v>
      </c>
      <c r="AG47" s="16">
        <v>75850</v>
      </c>
    </row>
    <row r="48" spans="1:33" x14ac:dyDescent="0.25">
      <c r="A48" s="20" t="s">
        <v>48</v>
      </c>
      <c r="B48" s="15">
        <v>13200</v>
      </c>
      <c r="C48" s="14">
        <v>15100</v>
      </c>
      <c r="D48" s="14">
        <v>17000</v>
      </c>
      <c r="E48" s="14">
        <v>18850</v>
      </c>
      <c r="F48" s="14">
        <v>20400</v>
      </c>
      <c r="G48" s="14">
        <v>21900</v>
      </c>
      <c r="H48" s="14">
        <v>23400</v>
      </c>
      <c r="I48" s="16">
        <v>24900</v>
      </c>
      <c r="J48" s="15">
        <v>22050</v>
      </c>
      <c r="K48" s="14">
        <v>25200</v>
      </c>
      <c r="L48" s="14">
        <v>28350</v>
      </c>
      <c r="M48" s="14">
        <v>31450</v>
      </c>
      <c r="N48" s="14">
        <v>34000</v>
      </c>
      <c r="O48" s="14">
        <v>36500</v>
      </c>
      <c r="P48" s="14">
        <v>39000</v>
      </c>
      <c r="Q48" s="16">
        <v>41550</v>
      </c>
      <c r="R48" s="15">
        <v>26460</v>
      </c>
      <c r="S48" s="14">
        <v>30240</v>
      </c>
      <c r="T48" s="14">
        <v>34020</v>
      </c>
      <c r="U48" s="14">
        <v>37740</v>
      </c>
      <c r="V48" s="14">
        <v>40800</v>
      </c>
      <c r="W48" s="14">
        <v>43800</v>
      </c>
      <c r="X48" s="14">
        <v>46800</v>
      </c>
      <c r="Y48" s="16">
        <v>49860</v>
      </c>
      <c r="Z48" s="15">
        <v>35250</v>
      </c>
      <c r="AA48" s="14">
        <v>40250</v>
      </c>
      <c r="AB48" s="14">
        <v>45300</v>
      </c>
      <c r="AC48" s="14">
        <v>50300</v>
      </c>
      <c r="AD48" s="14">
        <v>54350</v>
      </c>
      <c r="AE48" s="14">
        <v>58350</v>
      </c>
      <c r="AF48" s="14">
        <v>62400</v>
      </c>
      <c r="AG48" s="16">
        <v>66400</v>
      </c>
    </row>
    <row r="49" spans="1:33" x14ac:dyDescent="0.25">
      <c r="A49" s="20" t="s">
        <v>49</v>
      </c>
      <c r="B49" s="15">
        <v>13200</v>
      </c>
      <c r="C49" s="14">
        <v>15100</v>
      </c>
      <c r="D49" s="14">
        <v>17000</v>
      </c>
      <c r="E49" s="14">
        <v>18850</v>
      </c>
      <c r="F49" s="14">
        <v>20400</v>
      </c>
      <c r="G49" s="14">
        <v>21900</v>
      </c>
      <c r="H49" s="14">
        <v>23400</v>
      </c>
      <c r="I49" s="16">
        <v>24900</v>
      </c>
      <c r="J49" s="15">
        <v>22050</v>
      </c>
      <c r="K49" s="14">
        <v>25200</v>
      </c>
      <c r="L49" s="14">
        <v>28350</v>
      </c>
      <c r="M49" s="14">
        <v>31450</v>
      </c>
      <c r="N49" s="14">
        <v>34000</v>
      </c>
      <c r="O49" s="14">
        <v>36500</v>
      </c>
      <c r="P49" s="14">
        <v>39000</v>
      </c>
      <c r="Q49" s="16">
        <v>41550</v>
      </c>
      <c r="R49" s="15">
        <v>26460</v>
      </c>
      <c r="S49" s="14">
        <v>30240</v>
      </c>
      <c r="T49" s="14">
        <v>34020</v>
      </c>
      <c r="U49" s="14">
        <v>37740</v>
      </c>
      <c r="V49" s="14">
        <v>40800</v>
      </c>
      <c r="W49" s="14">
        <v>43800</v>
      </c>
      <c r="X49" s="14">
        <v>46800</v>
      </c>
      <c r="Y49" s="16">
        <v>49860</v>
      </c>
      <c r="Z49" s="15">
        <v>35250</v>
      </c>
      <c r="AA49" s="14">
        <v>40250</v>
      </c>
      <c r="AB49" s="14">
        <v>45300</v>
      </c>
      <c r="AC49" s="14">
        <v>50300</v>
      </c>
      <c r="AD49" s="14">
        <v>54350</v>
      </c>
      <c r="AE49" s="14">
        <v>58350</v>
      </c>
      <c r="AF49" s="14">
        <v>62400</v>
      </c>
      <c r="AG49" s="16">
        <v>66400</v>
      </c>
    </row>
    <row r="50" spans="1:33" x14ac:dyDescent="0.25">
      <c r="A50" s="20" t="s">
        <v>50</v>
      </c>
      <c r="B50" s="15">
        <v>20350</v>
      </c>
      <c r="C50" s="14">
        <v>23250</v>
      </c>
      <c r="D50" s="14">
        <v>26150</v>
      </c>
      <c r="E50" s="14">
        <v>29050</v>
      </c>
      <c r="F50" s="14">
        <v>31400</v>
      </c>
      <c r="G50" s="14">
        <v>33700</v>
      </c>
      <c r="H50" s="14">
        <v>36050</v>
      </c>
      <c r="I50" s="16">
        <v>38350</v>
      </c>
      <c r="J50" s="15">
        <v>33900</v>
      </c>
      <c r="K50" s="14">
        <v>38750</v>
      </c>
      <c r="L50" s="14">
        <v>43600</v>
      </c>
      <c r="M50" s="14">
        <v>48400</v>
      </c>
      <c r="N50" s="14">
        <v>52300</v>
      </c>
      <c r="O50" s="14">
        <v>56150</v>
      </c>
      <c r="P50" s="14">
        <v>60050</v>
      </c>
      <c r="Q50" s="16">
        <v>63900</v>
      </c>
      <c r="R50" s="15">
        <v>40680</v>
      </c>
      <c r="S50" s="14">
        <v>46500</v>
      </c>
      <c r="T50" s="14">
        <v>52320</v>
      </c>
      <c r="U50" s="14">
        <v>58080</v>
      </c>
      <c r="V50" s="14">
        <v>62760</v>
      </c>
      <c r="W50" s="14">
        <v>67380</v>
      </c>
      <c r="X50" s="14">
        <v>72060</v>
      </c>
      <c r="Y50" s="16">
        <v>76680</v>
      </c>
      <c r="Z50" s="15">
        <v>54250</v>
      </c>
      <c r="AA50" s="14">
        <v>62000</v>
      </c>
      <c r="AB50" s="14">
        <v>69750</v>
      </c>
      <c r="AC50" s="14">
        <v>77450</v>
      </c>
      <c r="AD50" s="14">
        <v>83650</v>
      </c>
      <c r="AE50" s="14">
        <v>89850</v>
      </c>
      <c r="AF50" s="14">
        <v>96050</v>
      </c>
      <c r="AG50" s="16">
        <v>102250</v>
      </c>
    </row>
    <row r="51" spans="1:33" x14ac:dyDescent="0.25">
      <c r="A51" s="20" t="s">
        <v>51</v>
      </c>
      <c r="B51" s="15">
        <v>13650</v>
      </c>
      <c r="C51" s="14">
        <v>15600</v>
      </c>
      <c r="D51" s="14">
        <v>17550</v>
      </c>
      <c r="E51" s="14">
        <v>19500</v>
      </c>
      <c r="F51" s="14">
        <v>21100</v>
      </c>
      <c r="G51" s="14">
        <v>22650</v>
      </c>
      <c r="H51" s="14">
        <v>24200</v>
      </c>
      <c r="I51" s="16">
        <v>25750</v>
      </c>
      <c r="J51" s="15">
        <v>22750</v>
      </c>
      <c r="K51" s="14">
        <v>26000</v>
      </c>
      <c r="L51" s="14">
        <v>29250</v>
      </c>
      <c r="M51" s="14">
        <v>32500</v>
      </c>
      <c r="N51" s="14">
        <v>35100</v>
      </c>
      <c r="O51" s="14">
        <v>37700</v>
      </c>
      <c r="P51" s="14">
        <v>40300</v>
      </c>
      <c r="Q51" s="16">
        <v>42900</v>
      </c>
      <c r="R51" s="15">
        <v>27300</v>
      </c>
      <c r="S51" s="14">
        <v>31200</v>
      </c>
      <c r="T51" s="14">
        <v>35100</v>
      </c>
      <c r="U51" s="14">
        <v>39000</v>
      </c>
      <c r="V51" s="14">
        <v>42120</v>
      </c>
      <c r="W51" s="14">
        <v>45240</v>
      </c>
      <c r="X51" s="14">
        <v>48360</v>
      </c>
      <c r="Y51" s="16">
        <v>51480</v>
      </c>
      <c r="Z51" s="15">
        <v>36400</v>
      </c>
      <c r="AA51" s="14">
        <v>41600</v>
      </c>
      <c r="AB51" s="14">
        <v>46800</v>
      </c>
      <c r="AC51" s="14">
        <v>52000</v>
      </c>
      <c r="AD51" s="14">
        <v>56200</v>
      </c>
      <c r="AE51" s="14">
        <v>60350</v>
      </c>
      <c r="AF51" s="14">
        <v>64500</v>
      </c>
      <c r="AG51" s="16">
        <v>68650</v>
      </c>
    </row>
    <row r="52" spans="1:33" x14ac:dyDescent="0.25">
      <c r="A52" s="20" t="s">
        <v>52</v>
      </c>
      <c r="B52" s="15">
        <v>19950</v>
      </c>
      <c r="C52" s="14">
        <v>22800</v>
      </c>
      <c r="D52" s="14">
        <v>25650</v>
      </c>
      <c r="E52" s="14">
        <v>28450</v>
      </c>
      <c r="F52" s="14">
        <v>30750</v>
      </c>
      <c r="G52" s="14">
        <v>33050</v>
      </c>
      <c r="H52" s="14">
        <v>35300</v>
      </c>
      <c r="I52" s="16">
        <v>37600</v>
      </c>
      <c r="J52" s="15">
        <v>33250</v>
      </c>
      <c r="K52" s="14">
        <v>38000</v>
      </c>
      <c r="L52" s="14">
        <v>42750</v>
      </c>
      <c r="M52" s="14">
        <v>47450</v>
      </c>
      <c r="N52" s="14">
        <v>51250</v>
      </c>
      <c r="O52" s="14">
        <v>55050</v>
      </c>
      <c r="P52" s="14">
        <v>58850</v>
      </c>
      <c r="Q52" s="16">
        <v>62650</v>
      </c>
      <c r="R52" s="15">
        <v>39900</v>
      </c>
      <c r="S52" s="14">
        <v>45600</v>
      </c>
      <c r="T52" s="14">
        <v>51300</v>
      </c>
      <c r="U52" s="14">
        <v>56940</v>
      </c>
      <c r="V52" s="14">
        <v>61500</v>
      </c>
      <c r="W52" s="14">
        <v>66060</v>
      </c>
      <c r="X52" s="14">
        <v>70620</v>
      </c>
      <c r="Y52" s="16">
        <v>75180</v>
      </c>
      <c r="Z52" s="15">
        <v>53150</v>
      </c>
      <c r="AA52" s="14">
        <v>60750</v>
      </c>
      <c r="AB52" s="14">
        <v>68350</v>
      </c>
      <c r="AC52" s="14">
        <v>75900</v>
      </c>
      <c r="AD52" s="14">
        <v>82000</v>
      </c>
      <c r="AE52" s="14">
        <v>88050</v>
      </c>
      <c r="AF52" s="14">
        <v>94150</v>
      </c>
      <c r="AG52" s="16">
        <v>100200</v>
      </c>
    </row>
    <row r="53" spans="1:33" x14ac:dyDescent="0.25">
      <c r="A53" s="20" t="s">
        <v>53</v>
      </c>
      <c r="B53" s="15">
        <v>16200</v>
      </c>
      <c r="C53" s="14">
        <v>18500</v>
      </c>
      <c r="D53" s="14">
        <v>20800</v>
      </c>
      <c r="E53" s="14">
        <v>23100</v>
      </c>
      <c r="F53" s="14">
        <v>24950</v>
      </c>
      <c r="G53" s="14">
        <v>26800</v>
      </c>
      <c r="H53" s="14">
        <v>28650</v>
      </c>
      <c r="I53" s="16">
        <v>30500</v>
      </c>
      <c r="J53" s="15">
        <v>26950</v>
      </c>
      <c r="K53" s="14">
        <v>30800</v>
      </c>
      <c r="L53" s="14">
        <v>34650</v>
      </c>
      <c r="M53" s="14">
        <v>38500</v>
      </c>
      <c r="N53" s="14">
        <v>41600</v>
      </c>
      <c r="O53" s="14">
        <v>44700</v>
      </c>
      <c r="P53" s="14">
        <v>47750</v>
      </c>
      <c r="Q53" s="16">
        <v>50850</v>
      </c>
      <c r="R53" s="15">
        <v>32340</v>
      </c>
      <c r="S53" s="14">
        <v>36960</v>
      </c>
      <c r="T53" s="14">
        <v>41580</v>
      </c>
      <c r="U53" s="14">
        <v>46200</v>
      </c>
      <c r="V53" s="14">
        <v>49920</v>
      </c>
      <c r="W53" s="14">
        <v>53640</v>
      </c>
      <c r="X53" s="14">
        <v>57300</v>
      </c>
      <c r="Y53" s="16">
        <v>61020</v>
      </c>
      <c r="Z53" s="15">
        <v>43150</v>
      </c>
      <c r="AA53" s="14">
        <v>49300</v>
      </c>
      <c r="AB53" s="14">
        <v>55450</v>
      </c>
      <c r="AC53" s="14">
        <v>61600</v>
      </c>
      <c r="AD53" s="14">
        <v>66550</v>
      </c>
      <c r="AE53" s="14">
        <v>71500</v>
      </c>
      <c r="AF53" s="14">
        <v>76400</v>
      </c>
      <c r="AG53" s="16">
        <v>81350</v>
      </c>
    </row>
    <row r="54" spans="1:33" x14ac:dyDescent="0.25">
      <c r="A54" s="20" t="s">
        <v>54</v>
      </c>
      <c r="B54" s="15">
        <v>13300</v>
      </c>
      <c r="C54" s="14">
        <v>15200</v>
      </c>
      <c r="D54" s="14">
        <v>17100</v>
      </c>
      <c r="E54" s="14">
        <v>18950</v>
      </c>
      <c r="F54" s="14">
        <v>20500</v>
      </c>
      <c r="G54" s="14">
        <v>22000</v>
      </c>
      <c r="H54" s="14">
        <v>23500</v>
      </c>
      <c r="I54" s="16">
        <v>25050</v>
      </c>
      <c r="J54" s="15">
        <v>22150</v>
      </c>
      <c r="K54" s="14">
        <v>25300</v>
      </c>
      <c r="L54" s="14">
        <v>28450</v>
      </c>
      <c r="M54" s="14">
        <v>31600</v>
      </c>
      <c r="N54" s="14">
        <v>34150</v>
      </c>
      <c r="O54" s="14">
        <v>36700</v>
      </c>
      <c r="P54" s="14">
        <v>39200</v>
      </c>
      <c r="Q54" s="16">
        <v>41750</v>
      </c>
      <c r="R54" s="15">
        <v>26580</v>
      </c>
      <c r="S54" s="14">
        <v>30360</v>
      </c>
      <c r="T54" s="14">
        <v>34140</v>
      </c>
      <c r="U54" s="14">
        <v>37920</v>
      </c>
      <c r="V54" s="14">
        <v>40980</v>
      </c>
      <c r="W54" s="14">
        <v>44040</v>
      </c>
      <c r="X54" s="14">
        <v>47040</v>
      </c>
      <c r="Y54" s="16">
        <v>50100</v>
      </c>
      <c r="Z54" s="15">
        <v>35400</v>
      </c>
      <c r="AA54" s="14">
        <v>40450</v>
      </c>
      <c r="AB54" s="14">
        <v>45500</v>
      </c>
      <c r="AC54" s="14">
        <v>50550</v>
      </c>
      <c r="AD54" s="14">
        <v>54600</v>
      </c>
      <c r="AE54" s="14">
        <v>58650</v>
      </c>
      <c r="AF54" s="14">
        <v>62700</v>
      </c>
      <c r="AG54" s="16">
        <v>66750</v>
      </c>
    </row>
    <row r="55" spans="1:33" x14ac:dyDescent="0.25">
      <c r="A55" s="20" t="s">
        <v>55</v>
      </c>
      <c r="B55" s="15">
        <v>13350</v>
      </c>
      <c r="C55" s="14">
        <v>15250</v>
      </c>
      <c r="D55" s="14">
        <v>17150</v>
      </c>
      <c r="E55" s="14">
        <v>19050</v>
      </c>
      <c r="F55" s="14">
        <v>20600</v>
      </c>
      <c r="G55" s="14">
        <v>22100</v>
      </c>
      <c r="H55" s="14">
        <v>23650</v>
      </c>
      <c r="I55" s="16">
        <v>25150</v>
      </c>
      <c r="J55" s="15">
        <v>22250</v>
      </c>
      <c r="K55" s="14">
        <v>25400</v>
      </c>
      <c r="L55" s="14">
        <v>28600</v>
      </c>
      <c r="M55" s="14">
        <v>31750</v>
      </c>
      <c r="N55" s="14">
        <v>34300</v>
      </c>
      <c r="O55" s="14">
        <v>36850</v>
      </c>
      <c r="P55" s="14">
        <v>39400</v>
      </c>
      <c r="Q55" s="16">
        <v>41950</v>
      </c>
      <c r="R55" s="15">
        <v>26700</v>
      </c>
      <c r="S55" s="14">
        <v>30480</v>
      </c>
      <c r="T55" s="14">
        <v>34320</v>
      </c>
      <c r="U55" s="14">
        <v>38100</v>
      </c>
      <c r="V55" s="14">
        <v>41160</v>
      </c>
      <c r="W55" s="14">
        <v>44220</v>
      </c>
      <c r="X55" s="14">
        <v>47280</v>
      </c>
      <c r="Y55" s="16">
        <v>50340</v>
      </c>
      <c r="Z55" s="15">
        <v>35600</v>
      </c>
      <c r="AA55" s="14">
        <v>40650</v>
      </c>
      <c r="AB55" s="14">
        <v>45750</v>
      </c>
      <c r="AC55" s="14">
        <v>50800</v>
      </c>
      <c r="AD55" s="14">
        <v>54900</v>
      </c>
      <c r="AE55" s="14">
        <v>58950</v>
      </c>
      <c r="AF55" s="14">
        <v>63000</v>
      </c>
      <c r="AG55" s="16">
        <v>67100</v>
      </c>
    </row>
    <row r="56" spans="1:33" x14ac:dyDescent="0.25">
      <c r="A56" s="20" t="s">
        <v>56</v>
      </c>
      <c r="B56" s="15">
        <v>20350</v>
      </c>
      <c r="C56" s="14">
        <v>23250</v>
      </c>
      <c r="D56" s="14">
        <v>26150</v>
      </c>
      <c r="E56" s="14">
        <v>29050</v>
      </c>
      <c r="F56" s="14">
        <v>31400</v>
      </c>
      <c r="G56" s="14">
        <v>33700</v>
      </c>
      <c r="H56" s="14">
        <v>36050</v>
      </c>
      <c r="I56" s="16">
        <v>38350</v>
      </c>
      <c r="J56" s="15">
        <v>33900</v>
      </c>
      <c r="K56" s="14">
        <v>38750</v>
      </c>
      <c r="L56" s="14">
        <v>43600</v>
      </c>
      <c r="M56" s="14">
        <v>48400</v>
      </c>
      <c r="N56" s="14">
        <v>52300</v>
      </c>
      <c r="O56" s="14">
        <v>56150</v>
      </c>
      <c r="P56" s="14">
        <v>60050</v>
      </c>
      <c r="Q56" s="16">
        <v>63900</v>
      </c>
      <c r="R56" s="15">
        <v>40680</v>
      </c>
      <c r="S56" s="14">
        <v>46500</v>
      </c>
      <c r="T56" s="14">
        <v>52320</v>
      </c>
      <c r="U56" s="14">
        <v>58080</v>
      </c>
      <c r="V56" s="14">
        <v>62760</v>
      </c>
      <c r="W56" s="14">
        <v>67380</v>
      </c>
      <c r="X56" s="14">
        <v>72060</v>
      </c>
      <c r="Y56" s="16">
        <v>76680</v>
      </c>
      <c r="Z56" s="15">
        <v>54250</v>
      </c>
      <c r="AA56" s="14">
        <v>62000</v>
      </c>
      <c r="AB56" s="14">
        <v>69750</v>
      </c>
      <c r="AC56" s="14">
        <v>77450</v>
      </c>
      <c r="AD56" s="14">
        <v>83650</v>
      </c>
      <c r="AE56" s="14">
        <v>89850</v>
      </c>
      <c r="AF56" s="14">
        <v>96050</v>
      </c>
      <c r="AG56" s="16">
        <v>102250</v>
      </c>
    </row>
    <row r="57" spans="1:33" x14ac:dyDescent="0.25">
      <c r="A57" s="20" t="s">
        <v>57</v>
      </c>
      <c r="B57" s="15">
        <v>13200</v>
      </c>
      <c r="C57" s="14">
        <v>15100</v>
      </c>
      <c r="D57" s="14">
        <v>17000</v>
      </c>
      <c r="E57" s="14">
        <v>18850</v>
      </c>
      <c r="F57" s="14">
        <v>20400</v>
      </c>
      <c r="G57" s="14">
        <v>21900</v>
      </c>
      <c r="H57" s="14">
        <v>23400</v>
      </c>
      <c r="I57" s="16">
        <v>24900</v>
      </c>
      <c r="J57" s="15">
        <v>22050</v>
      </c>
      <c r="K57" s="14">
        <v>25200</v>
      </c>
      <c r="L57" s="14">
        <v>28350</v>
      </c>
      <c r="M57" s="14">
        <v>31450</v>
      </c>
      <c r="N57" s="14">
        <v>34000</v>
      </c>
      <c r="O57" s="14">
        <v>36500</v>
      </c>
      <c r="P57" s="14">
        <v>39000</v>
      </c>
      <c r="Q57" s="16">
        <v>41550</v>
      </c>
      <c r="R57" s="15">
        <v>26460</v>
      </c>
      <c r="S57" s="14">
        <v>30240</v>
      </c>
      <c r="T57" s="14">
        <v>34020</v>
      </c>
      <c r="U57" s="14">
        <v>37740</v>
      </c>
      <c r="V57" s="14">
        <v>40800</v>
      </c>
      <c r="W57" s="14">
        <v>43800</v>
      </c>
      <c r="X57" s="14">
        <v>46800</v>
      </c>
      <c r="Y57" s="16">
        <v>49860</v>
      </c>
      <c r="Z57" s="15">
        <v>35250</v>
      </c>
      <c r="AA57" s="14">
        <v>40250</v>
      </c>
      <c r="AB57" s="14">
        <v>45300</v>
      </c>
      <c r="AC57" s="14">
        <v>50300</v>
      </c>
      <c r="AD57" s="14">
        <v>54350</v>
      </c>
      <c r="AE57" s="14">
        <v>58350</v>
      </c>
      <c r="AF57" s="14">
        <v>62400</v>
      </c>
      <c r="AG57" s="16">
        <v>66400</v>
      </c>
    </row>
    <row r="58" spans="1:33" x14ac:dyDescent="0.25">
      <c r="A58" s="20" t="s">
        <v>58</v>
      </c>
      <c r="B58" s="15">
        <v>13350</v>
      </c>
      <c r="C58" s="14">
        <v>15250</v>
      </c>
      <c r="D58" s="14">
        <v>17150</v>
      </c>
      <c r="E58" s="14">
        <v>19050</v>
      </c>
      <c r="F58" s="14">
        <v>20600</v>
      </c>
      <c r="G58" s="14">
        <v>22100</v>
      </c>
      <c r="H58" s="14">
        <v>23650</v>
      </c>
      <c r="I58" s="16">
        <v>25150</v>
      </c>
      <c r="J58" s="15">
        <v>22250</v>
      </c>
      <c r="K58" s="14">
        <v>25400</v>
      </c>
      <c r="L58" s="14">
        <v>28600</v>
      </c>
      <c r="M58" s="14">
        <v>31750</v>
      </c>
      <c r="N58" s="14">
        <v>34300</v>
      </c>
      <c r="O58" s="14">
        <v>36850</v>
      </c>
      <c r="P58" s="14">
        <v>39400</v>
      </c>
      <c r="Q58" s="16">
        <v>41950</v>
      </c>
      <c r="R58" s="15">
        <v>26700</v>
      </c>
      <c r="S58" s="14">
        <v>30480</v>
      </c>
      <c r="T58" s="14">
        <v>34320</v>
      </c>
      <c r="U58" s="14">
        <v>38100</v>
      </c>
      <c r="V58" s="14">
        <v>41160</v>
      </c>
      <c r="W58" s="14">
        <v>44220</v>
      </c>
      <c r="X58" s="14">
        <v>47280</v>
      </c>
      <c r="Y58" s="16">
        <v>50340</v>
      </c>
      <c r="Z58" s="15">
        <v>35600</v>
      </c>
      <c r="AA58" s="14">
        <v>40650</v>
      </c>
      <c r="AB58" s="14">
        <v>45750</v>
      </c>
      <c r="AC58" s="14">
        <v>50800</v>
      </c>
      <c r="AD58" s="14">
        <v>54900</v>
      </c>
      <c r="AE58" s="14">
        <v>58950</v>
      </c>
      <c r="AF58" s="14">
        <v>63000</v>
      </c>
      <c r="AG58" s="16">
        <v>67100</v>
      </c>
    </row>
    <row r="59" spans="1:33" x14ac:dyDescent="0.25">
      <c r="A59" s="20" t="s">
        <v>59</v>
      </c>
      <c r="B59" s="15">
        <v>19950</v>
      </c>
      <c r="C59" s="14">
        <v>22800</v>
      </c>
      <c r="D59" s="14">
        <v>25650</v>
      </c>
      <c r="E59" s="14">
        <v>28450</v>
      </c>
      <c r="F59" s="14">
        <v>30750</v>
      </c>
      <c r="G59" s="14">
        <v>33050</v>
      </c>
      <c r="H59" s="14">
        <v>35300</v>
      </c>
      <c r="I59" s="16">
        <v>37600</v>
      </c>
      <c r="J59" s="15">
        <v>33250</v>
      </c>
      <c r="K59" s="14">
        <v>38000</v>
      </c>
      <c r="L59" s="14">
        <v>42750</v>
      </c>
      <c r="M59" s="14">
        <v>47450</v>
      </c>
      <c r="N59" s="14">
        <v>51250</v>
      </c>
      <c r="O59" s="14">
        <v>55050</v>
      </c>
      <c r="P59" s="14">
        <v>58850</v>
      </c>
      <c r="Q59" s="16">
        <v>62650</v>
      </c>
      <c r="R59" s="15">
        <v>39900</v>
      </c>
      <c r="S59" s="14">
        <v>45600</v>
      </c>
      <c r="T59" s="14">
        <v>51300</v>
      </c>
      <c r="U59" s="14">
        <v>56940</v>
      </c>
      <c r="V59" s="14">
        <v>61500</v>
      </c>
      <c r="W59" s="14">
        <v>66060</v>
      </c>
      <c r="X59" s="14">
        <v>70620</v>
      </c>
      <c r="Y59" s="16">
        <v>75180</v>
      </c>
      <c r="Z59" s="15">
        <v>53150</v>
      </c>
      <c r="AA59" s="14">
        <v>60750</v>
      </c>
      <c r="AB59" s="14">
        <v>68350</v>
      </c>
      <c r="AC59" s="14">
        <v>75900</v>
      </c>
      <c r="AD59" s="14">
        <v>82000</v>
      </c>
      <c r="AE59" s="14">
        <v>88050</v>
      </c>
      <c r="AF59" s="14">
        <v>94150</v>
      </c>
      <c r="AG59" s="16">
        <v>100200</v>
      </c>
    </row>
    <row r="60" spans="1:33" x14ac:dyDescent="0.25">
      <c r="A60" s="20" t="s">
        <v>60</v>
      </c>
      <c r="B60" s="15">
        <v>13200</v>
      </c>
      <c r="C60" s="14">
        <v>15100</v>
      </c>
      <c r="D60" s="14">
        <v>17000</v>
      </c>
      <c r="E60" s="14">
        <v>18850</v>
      </c>
      <c r="F60" s="14">
        <v>20400</v>
      </c>
      <c r="G60" s="14">
        <v>21900</v>
      </c>
      <c r="H60" s="14">
        <v>23400</v>
      </c>
      <c r="I60" s="16">
        <v>24900</v>
      </c>
      <c r="J60" s="15">
        <v>22050</v>
      </c>
      <c r="K60" s="14">
        <v>25200</v>
      </c>
      <c r="L60" s="14">
        <v>28350</v>
      </c>
      <c r="M60" s="14">
        <v>31450</v>
      </c>
      <c r="N60" s="14">
        <v>34000</v>
      </c>
      <c r="O60" s="14">
        <v>36500</v>
      </c>
      <c r="P60" s="14">
        <v>39000</v>
      </c>
      <c r="Q60" s="16">
        <v>41550</v>
      </c>
      <c r="R60" s="15">
        <v>26460</v>
      </c>
      <c r="S60" s="14">
        <v>30240</v>
      </c>
      <c r="T60" s="14">
        <v>34020</v>
      </c>
      <c r="U60" s="14">
        <v>37740</v>
      </c>
      <c r="V60" s="14">
        <v>40800</v>
      </c>
      <c r="W60" s="14">
        <v>43800</v>
      </c>
      <c r="X60" s="14">
        <v>46800</v>
      </c>
      <c r="Y60" s="16">
        <v>49860</v>
      </c>
      <c r="Z60" s="15">
        <v>35250</v>
      </c>
      <c r="AA60" s="14">
        <v>40250</v>
      </c>
      <c r="AB60" s="14">
        <v>45300</v>
      </c>
      <c r="AC60" s="14">
        <v>50300</v>
      </c>
      <c r="AD60" s="14">
        <v>54350</v>
      </c>
      <c r="AE60" s="14">
        <v>58350</v>
      </c>
      <c r="AF60" s="14">
        <v>62400</v>
      </c>
      <c r="AG60" s="16">
        <v>66400</v>
      </c>
    </row>
    <row r="61" spans="1:33" x14ac:dyDescent="0.25">
      <c r="A61" s="20" t="s">
        <v>61</v>
      </c>
      <c r="B61" s="15">
        <v>14150</v>
      </c>
      <c r="C61" s="14">
        <v>16150</v>
      </c>
      <c r="D61" s="14">
        <v>18150</v>
      </c>
      <c r="E61" s="14">
        <v>20150</v>
      </c>
      <c r="F61" s="14">
        <v>21800</v>
      </c>
      <c r="G61" s="14">
        <v>23400</v>
      </c>
      <c r="H61" s="14">
        <v>25000</v>
      </c>
      <c r="I61" s="16">
        <v>26600</v>
      </c>
      <c r="J61" s="15">
        <v>23550</v>
      </c>
      <c r="K61" s="14">
        <v>26900</v>
      </c>
      <c r="L61" s="14">
        <v>30250</v>
      </c>
      <c r="M61" s="14">
        <v>33600</v>
      </c>
      <c r="N61" s="14">
        <v>36300</v>
      </c>
      <c r="O61" s="14">
        <v>39000</v>
      </c>
      <c r="P61" s="14">
        <v>41700</v>
      </c>
      <c r="Q61" s="16">
        <v>44400</v>
      </c>
      <c r="R61" s="15">
        <v>28260</v>
      </c>
      <c r="S61" s="14">
        <v>32280</v>
      </c>
      <c r="T61" s="14">
        <v>36300</v>
      </c>
      <c r="U61" s="14">
        <v>40320</v>
      </c>
      <c r="V61" s="14">
        <v>43560</v>
      </c>
      <c r="W61" s="14">
        <v>46800</v>
      </c>
      <c r="X61" s="14">
        <v>50040</v>
      </c>
      <c r="Y61" s="16">
        <v>53280</v>
      </c>
      <c r="Z61" s="15">
        <v>37650</v>
      </c>
      <c r="AA61" s="14">
        <v>43000</v>
      </c>
      <c r="AB61" s="14">
        <v>48400</v>
      </c>
      <c r="AC61" s="14">
        <v>53750</v>
      </c>
      <c r="AD61" s="14">
        <v>58050</v>
      </c>
      <c r="AE61" s="14">
        <v>62350</v>
      </c>
      <c r="AF61" s="14">
        <v>66650</v>
      </c>
      <c r="AG61" s="16">
        <v>70950</v>
      </c>
    </row>
    <row r="62" spans="1:33" x14ac:dyDescent="0.25">
      <c r="A62" s="20" t="s">
        <v>62</v>
      </c>
      <c r="B62" s="15">
        <v>13200</v>
      </c>
      <c r="C62" s="14">
        <v>15100</v>
      </c>
      <c r="D62" s="14">
        <v>17000</v>
      </c>
      <c r="E62" s="14">
        <v>18850</v>
      </c>
      <c r="F62" s="14">
        <v>20400</v>
      </c>
      <c r="G62" s="14">
        <v>21900</v>
      </c>
      <c r="H62" s="14">
        <v>23400</v>
      </c>
      <c r="I62" s="16">
        <v>24900</v>
      </c>
      <c r="J62" s="15">
        <v>22050</v>
      </c>
      <c r="K62" s="14">
        <v>25200</v>
      </c>
      <c r="L62" s="14">
        <v>28350</v>
      </c>
      <c r="M62" s="14">
        <v>31450</v>
      </c>
      <c r="N62" s="14">
        <v>34000</v>
      </c>
      <c r="O62" s="14">
        <v>36500</v>
      </c>
      <c r="P62" s="14">
        <v>39000</v>
      </c>
      <c r="Q62" s="16">
        <v>41550</v>
      </c>
      <c r="R62" s="15">
        <v>26460</v>
      </c>
      <c r="S62" s="14">
        <v>30240</v>
      </c>
      <c r="T62" s="14">
        <v>34020</v>
      </c>
      <c r="U62" s="14">
        <v>37740</v>
      </c>
      <c r="V62" s="14">
        <v>40800</v>
      </c>
      <c r="W62" s="14">
        <v>43800</v>
      </c>
      <c r="X62" s="14">
        <v>46800</v>
      </c>
      <c r="Y62" s="16">
        <v>49860</v>
      </c>
      <c r="Z62" s="15">
        <v>35250</v>
      </c>
      <c r="AA62" s="14">
        <v>40250</v>
      </c>
      <c r="AB62" s="14">
        <v>45300</v>
      </c>
      <c r="AC62" s="14">
        <v>50300</v>
      </c>
      <c r="AD62" s="14">
        <v>54350</v>
      </c>
      <c r="AE62" s="14">
        <v>58350</v>
      </c>
      <c r="AF62" s="14">
        <v>62400</v>
      </c>
      <c r="AG62" s="16">
        <v>66400</v>
      </c>
    </row>
    <row r="63" spans="1:33" x14ac:dyDescent="0.25">
      <c r="A63" s="20" t="s">
        <v>63</v>
      </c>
      <c r="B63" s="15">
        <v>13300</v>
      </c>
      <c r="C63" s="14">
        <v>15200</v>
      </c>
      <c r="D63" s="14">
        <v>17100</v>
      </c>
      <c r="E63" s="14">
        <v>19000</v>
      </c>
      <c r="F63" s="14">
        <v>20550</v>
      </c>
      <c r="G63" s="14">
        <v>22050</v>
      </c>
      <c r="H63" s="14">
        <v>23600</v>
      </c>
      <c r="I63" s="16">
        <v>25100</v>
      </c>
      <c r="J63" s="15">
        <v>22200</v>
      </c>
      <c r="K63" s="14">
        <v>25350</v>
      </c>
      <c r="L63" s="14">
        <v>28500</v>
      </c>
      <c r="M63" s="14">
        <v>31650</v>
      </c>
      <c r="N63" s="14">
        <v>34200</v>
      </c>
      <c r="O63" s="14">
        <v>36750</v>
      </c>
      <c r="P63" s="14">
        <v>39250</v>
      </c>
      <c r="Q63" s="16">
        <v>41800</v>
      </c>
      <c r="R63" s="15">
        <v>26640</v>
      </c>
      <c r="S63" s="14">
        <v>30420</v>
      </c>
      <c r="T63" s="14">
        <v>34200</v>
      </c>
      <c r="U63" s="14">
        <v>37980</v>
      </c>
      <c r="V63" s="14">
        <v>41040</v>
      </c>
      <c r="W63" s="14">
        <v>44100</v>
      </c>
      <c r="X63" s="14">
        <v>47100</v>
      </c>
      <c r="Y63" s="16">
        <v>50160</v>
      </c>
      <c r="Z63" s="15">
        <v>35500</v>
      </c>
      <c r="AA63" s="14">
        <v>40550</v>
      </c>
      <c r="AB63" s="14">
        <v>45600</v>
      </c>
      <c r="AC63" s="14">
        <v>50650</v>
      </c>
      <c r="AD63" s="14">
        <v>54750</v>
      </c>
      <c r="AE63" s="14">
        <v>58800</v>
      </c>
      <c r="AF63" s="14">
        <v>62850</v>
      </c>
      <c r="AG63" s="16">
        <v>66900</v>
      </c>
    </row>
    <row r="64" spans="1:33" x14ac:dyDescent="0.25">
      <c r="A64" s="20" t="s">
        <v>64</v>
      </c>
      <c r="B64" s="15">
        <v>14050</v>
      </c>
      <c r="C64" s="14">
        <v>16050</v>
      </c>
      <c r="D64" s="14">
        <v>18050</v>
      </c>
      <c r="E64" s="14">
        <v>20050</v>
      </c>
      <c r="F64" s="14">
        <v>21700</v>
      </c>
      <c r="G64" s="14">
        <v>23300</v>
      </c>
      <c r="H64" s="14">
        <v>24900</v>
      </c>
      <c r="I64" s="16">
        <v>26500</v>
      </c>
      <c r="J64" s="15">
        <v>23450</v>
      </c>
      <c r="K64" s="14">
        <v>26800</v>
      </c>
      <c r="L64" s="14">
        <v>30150</v>
      </c>
      <c r="M64" s="14">
        <v>33450</v>
      </c>
      <c r="N64" s="14">
        <v>36150</v>
      </c>
      <c r="O64" s="14">
        <v>38850</v>
      </c>
      <c r="P64" s="14">
        <v>41500</v>
      </c>
      <c r="Q64" s="16">
        <v>44200</v>
      </c>
      <c r="R64" s="15">
        <v>28140</v>
      </c>
      <c r="S64" s="14">
        <v>32160</v>
      </c>
      <c r="T64" s="14">
        <v>36180</v>
      </c>
      <c r="U64" s="14">
        <v>40140</v>
      </c>
      <c r="V64" s="14">
        <v>43380</v>
      </c>
      <c r="W64" s="14">
        <v>46620</v>
      </c>
      <c r="X64" s="14">
        <v>49800</v>
      </c>
      <c r="Y64" s="16">
        <v>53040</v>
      </c>
      <c r="Z64" s="15">
        <v>37450</v>
      </c>
      <c r="AA64" s="14">
        <v>42800</v>
      </c>
      <c r="AB64" s="14">
        <v>48150</v>
      </c>
      <c r="AC64" s="14">
        <v>53500</v>
      </c>
      <c r="AD64" s="14">
        <v>57800</v>
      </c>
      <c r="AE64" s="14">
        <v>62100</v>
      </c>
      <c r="AF64" s="14">
        <v>66350</v>
      </c>
      <c r="AG64" s="16">
        <v>70650</v>
      </c>
    </row>
    <row r="65" spans="1:33" x14ac:dyDescent="0.25">
      <c r="A65" s="20" t="s">
        <v>65</v>
      </c>
      <c r="B65" s="15">
        <v>14450</v>
      </c>
      <c r="C65" s="14">
        <v>16500</v>
      </c>
      <c r="D65" s="14">
        <v>18550</v>
      </c>
      <c r="E65" s="14">
        <v>20600</v>
      </c>
      <c r="F65" s="14">
        <v>22250</v>
      </c>
      <c r="G65" s="14">
        <v>23900</v>
      </c>
      <c r="H65" s="14">
        <v>25550</v>
      </c>
      <c r="I65" s="16">
        <v>27200</v>
      </c>
      <c r="J65" s="15">
        <v>24050</v>
      </c>
      <c r="K65" s="14">
        <v>27500</v>
      </c>
      <c r="L65" s="14">
        <v>30950</v>
      </c>
      <c r="M65" s="14">
        <v>34350</v>
      </c>
      <c r="N65" s="14">
        <v>37100</v>
      </c>
      <c r="O65" s="14">
        <v>39850</v>
      </c>
      <c r="P65" s="14">
        <v>42600</v>
      </c>
      <c r="Q65" s="16">
        <v>45350</v>
      </c>
      <c r="R65" s="15">
        <v>28860</v>
      </c>
      <c r="S65" s="14">
        <v>33000</v>
      </c>
      <c r="T65" s="14">
        <v>37140</v>
      </c>
      <c r="U65" s="14">
        <v>41220</v>
      </c>
      <c r="V65" s="14">
        <v>44520</v>
      </c>
      <c r="W65" s="14">
        <v>47820</v>
      </c>
      <c r="X65" s="14">
        <v>51120</v>
      </c>
      <c r="Y65" s="16">
        <v>54420</v>
      </c>
      <c r="Z65" s="15">
        <v>38450</v>
      </c>
      <c r="AA65" s="14">
        <v>43950</v>
      </c>
      <c r="AB65" s="14">
        <v>49450</v>
      </c>
      <c r="AC65" s="14">
        <v>54900</v>
      </c>
      <c r="AD65" s="14">
        <v>59300</v>
      </c>
      <c r="AE65" s="14">
        <v>63700</v>
      </c>
      <c r="AF65" s="14">
        <v>68100</v>
      </c>
      <c r="AG65" s="16">
        <v>72500</v>
      </c>
    </row>
    <row r="66" spans="1:33" x14ac:dyDescent="0.25">
      <c r="A66" s="20" t="s">
        <v>66</v>
      </c>
      <c r="B66" s="15">
        <v>13200</v>
      </c>
      <c r="C66" s="14">
        <v>15100</v>
      </c>
      <c r="D66" s="14">
        <v>17000</v>
      </c>
      <c r="E66" s="14">
        <v>18850</v>
      </c>
      <c r="F66" s="14">
        <v>20400</v>
      </c>
      <c r="G66" s="14">
        <v>21900</v>
      </c>
      <c r="H66" s="14">
        <v>23400</v>
      </c>
      <c r="I66" s="16">
        <v>24900</v>
      </c>
      <c r="J66" s="15">
        <v>22050</v>
      </c>
      <c r="K66" s="14">
        <v>25200</v>
      </c>
      <c r="L66" s="14">
        <v>28350</v>
      </c>
      <c r="M66" s="14">
        <v>31450</v>
      </c>
      <c r="N66" s="14">
        <v>34000</v>
      </c>
      <c r="O66" s="14">
        <v>36500</v>
      </c>
      <c r="P66" s="14">
        <v>39000</v>
      </c>
      <c r="Q66" s="16">
        <v>41550</v>
      </c>
      <c r="R66" s="15">
        <v>26460</v>
      </c>
      <c r="S66" s="14">
        <v>30240</v>
      </c>
      <c r="T66" s="14">
        <v>34020</v>
      </c>
      <c r="U66" s="14">
        <v>37740</v>
      </c>
      <c r="V66" s="14">
        <v>40800</v>
      </c>
      <c r="W66" s="14">
        <v>43800</v>
      </c>
      <c r="X66" s="14">
        <v>46800</v>
      </c>
      <c r="Y66" s="16">
        <v>49860</v>
      </c>
      <c r="Z66" s="15">
        <v>35250</v>
      </c>
      <c r="AA66" s="14">
        <v>40250</v>
      </c>
      <c r="AB66" s="14">
        <v>45300</v>
      </c>
      <c r="AC66" s="14">
        <v>50300</v>
      </c>
      <c r="AD66" s="14">
        <v>54350</v>
      </c>
      <c r="AE66" s="14">
        <v>58350</v>
      </c>
      <c r="AF66" s="14">
        <v>62400</v>
      </c>
      <c r="AG66" s="16">
        <v>66400</v>
      </c>
    </row>
    <row r="67" spans="1:33" x14ac:dyDescent="0.25">
      <c r="A67" s="20" t="s">
        <v>67</v>
      </c>
      <c r="B67" s="15">
        <v>13850</v>
      </c>
      <c r="C67" s="14">
        <v>15800</v>
      </c>
      <c r="D67" s="14">
        <v>17800</v>
      </c>
      <c r="E67" s="14">
        <v>19750</v>
      </c>
      <c r="F67" s="14">
        <v>21350</v>
      </c>
      <c r="G67" s="14">
        <v>22950</v>
      </c>
      <c r="H67" s="14">
        <v>24500</v>
      </c>
      <c r="I67" s="16">
        <v>26100</v>
      </c>
      <c r="J67" s="15">
        <v>23100</v>
      </c>
      <c r="K67" s="14">
        <v>26400</v>
      </c>
      <c r="L67" s="14">
        <v>29700</v>
      </c>
      <c r="M67" s="14">
        <v>32950</v>
      </c>
      <c r="N67" s="14">
        <v>35600</v>
      </c>
      <c r="O67" s="14">
        <v>38250</v>
      </c>
      <c r="P67" s="14">
        <v>40900</v>
      </c>
      <c r="Q67" s="16">
        <v>43500</v>
      </c>
      <c r="R67" s="15">
        <v>27720</v>
      </c>
      <c r="S67" s="14">
        <v>31680</v>
      </c>
      <c r="T67" s="14">
        <v>35640</v>
      </c>
      <c r="U67" s="14">
        <v>39540</v>
      </c>
      <c r="V67" s="14">
        <v>42720</v>
      </c>
      <c r="W67" s="14">
        <v>45900</v>
      </c>
      <c r="X67" s="14">
        <v>49080</v>
      </c>
      <c r="Y67" s="16">
        <v>52200</v>
      </c>
      <c r="Z67" s="15">
        <v>36900</v>
      </c>
      <c r="AA67" s="14">
        <v>42200</v>
      </c>
      <c r="AB67" s="14">
        <v>47450</v>
      </c>
      <c r="AC67" s="14">
        <v>52700</v>
      </c>
      <c r="AD67" s="14">
        <v>56950</v>
      </c>
      <c r="AE67" s="14">
        <v>61150</v>
      </c>
      <c r="AF67" s="14">
        <v>65350</v>
      </c>
      <c r="AG67" s="16">
        <v>69600</v>
      </c>
    </row>
    <row r="68" spans="1:33" x14ac:dyDescent="0.25">
      <c r="A68" s="20" t="s">
        <v>68</v>
      </c>
      <c r="B68" s="15">
        <v>13200</v>
      </c>
      <c r="C68" s="14">
        <v>15100</v>
      </c>
      <c r="D68" s="14">
        <v>17000</v>
      </c>
      <c r="E68" s="14">
        <v>18850</v>
      </c>
      <c r="F68" s="14">
        <v>20400</v>
      </c>
      <c r="G68" s="14">
        <v>21900</v>
      </c>
      <c r="H68" s="14">
        <v>23400</v>
      </c>
      <c r="I68" s="16">
        <v>24900</v>
      </c>
      <c r="J68" s="15">
        <v>22050</v>
      </c>
      <c r="K68" s="14">
        <v>25200</v>
      </c>
      <c r="L68" s="14">
        <v>28350</v>
      </c>
      <c r="M68" s="14">
        <v>31450</v>
      </c>
      <c r="N68" s="14">
        <v>34000</v>
      </c>
      <c r="O68" s="14">
        <v>36500</v>
      </c>
      <c r="P68" s="14">
        <v>39000</v>
      </c>
      <c r="Q68" s="16">
        <v>41550</v>
      </c>
      <c r="R68" s="15">
        <v>26460</v>
      </c>
      <c r="S68" s="14">
        <v>30240</v>
      </c>
      <c r="T68" s="14">
        <v>34020</v>
      </c>
      <c r="U68" s="14">
        <v>37740</v>
      </c>
      <c r="V68" s="14">
        <v>40800</v>
      </c>
      <c r="W68" s="14">
        <v>43800</v>
      </c>
      <c r="X68" s="14">
        <v>46800</v>
      </c>
      <c r="Y68" s="16">
        <v>49860</v>
      </c>
      <c r="Z68" s="15">
        <v>35250</v>
      </c>
      <c r="AA68" s="14">
        <v>40250</v>
      </c>
      <c r="AB68" s="14">
        <v>45300</v>
      </c>
      <c r="AC68" s="14">
        <v>50300</v>
      </c>
      <c r="AD68" s="14">
        <v>54350</v>
      </c>
      <c r="AE68" s="14">
        <v>58350</v>
      </c>
      <c r="AF68" s="14">
        <v>62400</v>
      </c>
      <c r="AG68" s="16">
        <v>66400</v>
      </c>
    </row>
    <row r="69" spans="1:33" x14ac:dyDescent="0.25">
      <c r="A69" s="20" t="s">
        <v>69</v>
      </c>
      <c r="B69" s="15">
        <v>13200</v>
      </c>
      <c r="C69" s="14">
        <v>15100</v>
      </c>
      <c r="D69" s="14">
        <v>17000</v>
      </c>
      <c r="E69" s="14">
        <v>18850</v>
      </c>
      <c r="F69" s="14">
        <v>20400</v>
      </c>
      <c r="G69" s="14">
        <v>21900</v>
      </c>
      <c r="H69" s="14">
        <v>23400</v>
      </c>
      <c r="I69" s="16">
        <v>24900</v>
      </c>
      <c r="J69" s="15">
        <v>22050</v>
      </c>
      <c r="K69" s="14">
        <v>25200</v>
      </c>
      <c r="L69" s="14">
        <v>28350</v>
      </c>
      <c r="M69" s="14">
        <v>31450</v>
      </c>
      <c r="N69" s="14">
        <v>34000</v>
      </c>
      <c r="O69" s="14">
        <v>36500</v>
      </c>
      <c r="P69" s="14">
        <v>39000</v>
      </c>
      <c r="Q69" s="16">
        <v>41550</v>
      </c>
      <c r="R69" s="15">
        <v>26460</v>
      </c>
      <c r="S69" s="14">
        <v>30240</v>
      </c>
      <c r="T69" s="14">
        <v>34020</v>
      </c>
      <c r="U69" s="14">
        <v>37740</v>
      </c>
      <c r="V69" s="14">
        <v>40800</v>
      </c>
      <c r="W69" s="14">
        <v>43800</v>
      </c>
      <c r="X69" s="14">
        <v>46800</v>
      </c>
      <c r="Y69" s="16">
        <v>49860</v>
      </c>
      <c r="Z69" s="15">
        <v>35250</v>
      </c>
      <c r="AA69" s="14">
        <v>40250</v>
      </c>
      <c r="AB69" s="14">
        <v>45300</v>
      </c>
      <c r="AC69" s="14">
        <v>50300</v>
      </c>
      <c r="AD69" s="14">
        <v>54350</v>
      </c>
      <c r="AE69" s="14">
        <v>58350</v>
      </c>
      <c r="AF69" s="14">
        <v>62400</v>
      </c>
      <c r="AG69" s="16">
        <v>66400</v>
      </c>
    </row>
    <row r="70" spans="1:33" x14ac:dyDescent="0.25">
      <c r="A70" s="20" t="s">
        <v>70</v>
      </c>
      <c r="B70" s="15">
        <v>15800</v>
      </c>
      <c r="C70" s="14">
        <v>18050</v>
      </c>
      <c r="D70" s="14">
        <v>20300</v>
      </c>
      <c r="E70" s="14">
        <v>22550</v>
      </c>
      <c r="F70" s="14">
        <v>24400</v>
      </c>
      <c r="G70" s="14">
        <v>26200</v>
      </c>
      <c r="H70" s="14">
        <v>28000</v>
      </c>
      <c r="I70" s="16">
        <v>29800</v>
      </c>
      <c r="J70" s="15">
        <v>26300</v>
      </c>
      <c r="K70" s="14">
        <v>30050</v>
      </c>
      <c r="L70" s="14">
        <v>33800</v>
      </c>
      <c r="M70" s="14">
        <v>37550</v>
      </c>
      <c r="N70" s="14">
        <v>40600</v>
      </c>
      <c r="O70" s="14">
        <v>43600</v>
      </c>
      <c r="P70" s="14">
        <v>46600</v>
      </c>
      <c r="Q70" s="16">
        <v>49600</v>
      </c>
      <c r="R70" s="15">
        <v>31560</v>
      </c>
      <c r="S70" s="14">
        <v>36060</v>
      </c>
      <c r="T70" s="14">
        <v>40560</v>
      </c>
      <c r="U70" s="14">
        <v>45060</v>
      </c>
      <c r="V70" s="14">
        <v>48720</v>
      </c>
      <c r="W70" s="14">
        <v>52320</v>
      </c>
      <c r="X70" s="14">
        <v>55920</v>
      </c>
      <c r="Y70" s="16">
        <v>59520</v>
      </c>
      <c r="Z70" s="15">
        <v>42100</v>
      </c>
      <c r="AA70" s="14">
        <v>48100</v>
      </c>
      <c r="AB70" s="14">
        <v>54100</v>
      </c>
      <c r="AC70" s="14">
        <v>60100</v>
      </c>
      <c r="AD70" s="14">
        <v>64950</v>
      </c>
      <c r="AE70" s="14">
        <v>69750</v>
      </c>
      <c r="AF70" s="14">
        <v>74550</v>
      </c>
      <c r="AG70" s="16">
        <v>79350</v>
      </c>
    </row>
    <row r="71" spans="1:33" x14ac:dyDescent="0.25">
      <c r="A71" s="20" t="s">
        <v>71</v>
      </c>
      <c r="B71" s="15">
        <v>13400</v>
      </c>
      <c r="C71" s="14">
        <v>15300</v>
      </c>
      <c r="D71" s="14">
        <v>17200</v>
      </c>
      <c r="E71" s="14">
        <v>19100</v>
      </c>
      <c r="F71" s="14">
        <v>20650</v>
      </c>
      <c r="G71" s="14">
        <v>22200</v>
      </c>
      <c r="H71" s="14">
        <v>23700</v>
      </c>
      <c r="I71" s="16">
        <v>25250</v>
      </c>
      <c r="J71" s="15">
        <v>22300</v>
      </c>
      <c r="K71" s="14">
        <v>25500</v>
      </c>
      <c r="L71" s="14">
        <v>28700</v>
      </c>
      <c r="M71" s="14">
        <v>31850</v>
      </c>
      <c r="N71" s="14">
        <v>34400</v>
      </c>
      <c r="O71" s="14">
        <v>36950</v>
      </c>
      <c r="P71" s="14">
        <v>39500</v>
      </c>
      <c r="Q71" s="16">
        <v>42050</v>
      </c>
      <c r="R71" s="15">
        <v>26760</v>
      </c>
      <c r="S71" s="14">
        <v>30600</v>
      </c>
      <c r="T71" s="14">
        <v>34440</v>
      </c>
      <c r="U71" s="14">
        <v>38220</v>
      </c>
      <c r="V71" s="14">
        <v>41280</v>
      </c>
      <c r="W71" s="14">
        <v>44340</v>
      </c>
      <c r="X71" s="14">
        <v>47400</v>
      </c>
      <c r="Y71" s="16">
        <v>50460</v>
      </c>
      <c r="Z71" s="15">
        <v>35700</v>
      </c>
      <c r="AA71" s="14">
        <v>40800</v>
      </c>
      <c r="AB71" s="14">
        <v>45900</v>
      </c>
      <c r="AC71" s="14">
        <v>50950</v>
      </c>
      <c r="AD71" s="14">
        <v>55050</v>
      </c>
      <c r="AE71" s="14">
        <v>59150</v>
      </c>
      <c r="AF71" s="14">
        <v>63200</v>
      </c>
      <c r="AG71" s="16">
        <v>67300</v>
      </c>
    </row>
    <row r="72" spans="1:33" x14ac:dyDescent="0.25">
      <c r="A72" s="20" t="s">
        <v>72</v>
      </c>
      <c r="B72" s="15">
        <v>13350</v>
      </c>
      <c r="C72" s="14">
        <v>15250</v>
      </c>
      <c r="D72" s="14">
        <v>17150</v>
      </c>
      <c r="E72" s="14">
        <v>19050</v>
      </c>
      <c r="F72" s="14">
        <v>20600</v>
      </c>
      <c r="G72" s="14">
        <v>22100</v>
      </c>
      <c r="H72" s="14">
        <v>23650</v>
      </c>
      <c r="I72" s="16">
        <v>25150</v>
      </c>
      <c r="J72" s="15">
        <v>22250</v>
      </c>
      <c r="K72" s="14">
        <v>25400</v>
      </c>
      <c r="L72" s="14">
        <v>28600</v>
      </c>
      <c r="M72" s="14">
        <v>31750</v>
      </c>
      <c r="N72" s="14">
        <v>34300</v>
      </c>
      <c r="O72" s="14">
        <v>36850</v>
      </c>
      <c r="P72" s="14">
        <v>39400</v>
      </c>
      <c r="Q72" s="16">
        <v>41950</v>
      </c>
      <c r="R72" s="15">
        <v>26700</v>
      </c>
      <c r="S72" s="14">
        <v>30480</v>
      </c>
      <c r="T72" s="14">
        <v>34320</v>
      </c>
      <c r="U72" s="14">
        <v>38100</v>
      </c>
      <c r="V72" s="14">
        <v>41160</v>
      </c>
      <c r="W72" s="14">
        <v>44220</v>
      </c>
      <c r="X72" s="14">
        <v>47280</v>
      </c>
      <c r="Y72" s="16">
        <v>50340</v>
      </c>
      <c r="Z72" s="15">
        <v>35600</v>
      </c>
      <c r="AA72" s="14">
        <v>40650</v>
      </c>
      <c r="AB72" s="14">
        <v>45750</v>
      </c>
      <c r="AC72" s="14">
        <v>50800</v>
      </c>
      <c r="AD72" s="14">
        <v>54900</v>
      </c>
      <c r="AE72" s="14">
        <v>58950</v>
      </c>
      <c r="AF72" s="14">
        <v>63000</v>
      </c>
      <c r="AG72" s="16">
        <v>67100</v>
      </c>
    </row>
    <row r="73" spans="1:33" x14ac:dyDescent="0.25">
      <c r="A73" s="20" t="s">
        <v>73</v>
      </c>
      <c r="B73" s="15">
        <v>13200</v>
      </c>
      <c r="C73" s="14">
        <v>15100</v>
      </c>
      <c r="D73" s="14">
        <v>17000</v>
      </c>
      <c r="E73" s="14">
        <v>18850</v>
      </c>
      <c r="F73" s="14">
        <v>20400</v>
      </c>
      <c r="G73" s="14">
        <v>21900</v>
      </c>
      <c r="H73" s="14">
        <v>23400</v>
      </c>
      <c r="I73" s="16">
        <v>24900</v>
      </c>
      <c r="J73" s="15">
        <v>22050</v>
      </c>
      <c r="K73" s="14">
        <v>25200</v>
      </c>
      <c r="L73" s="14">
        <v>28350</v>
      </c>
      <c r="M73" s="14">
        <v>31450</v>
      </c>
      <c r="N73" s="14">
        <v>34000</v>
      </c>
      <c r="O73" s="14">
        <v>36500</v>
      </c>
      <c r="P73" s="14">
        <v>39000</v>
      </c>
      <c r="Q73" s="16">
        <v>41550</v>
      </c>
      <c r="R73" s="15">
        <v>26460</v>
      </c>
      <c r="S73" s="14">
        <v>30240</v>
      </c>
      <c r="T73" s="14">
        <v>34020</v>
      </c>
      <c r="U73" s="14">
        <v>37740</v>
      </c>
      <c r="V73" s="14">
        <v>40800</v>
      </c>
      <c r="W73" s="14">
        <v>43800</v>
      </c>
      <c r="X73" s="14">
        <v>46800</v>
      </c>
      <c r="Y73" s="16">
        <v>49860</v>
      </c>
      <c r="Z73" s="15">
        <v>35250</v>
      </c>
      <c r="AA73" s="14">
        <v>40250</v>
      </c>
      <c r="AB73" s="14">
        <v>45300</v>
      </c>
      <c r="AC73" s="14">
        <v>50300</v>
      </c>
      <c r="AD73" s="14">
        <v>54350</v>
      </c>
      <c r="AE73" s="14">
        <v>58350</v>
      </c>
      <c r="AF73" s="14">
        <v>62400</v>
      </c>
      <c r="AG73" s="16">
        <v>66400</v>
      </c>
    </row>
    <row r="74" spans="1:33" x14ac:dyDescent="0.25">
      <c r="A74" s="20" t="s">
        <v>74</v>
      </c>
      <c r="B74" s="15">
        <v>13200</v>
      </c>
      <c r="C74" s="14">
        <v>15100</v>
      </c>
      <c r="D74" s="14">
        <v>17000</v>
      </c>
      <c r="E74" s="14">
        <v>18850</v>
      </c>
      <c r="F74" s="14">
        <v>20400</v>
      </c>
      <c r="G74" s="14">
        <v>21900</v>
      </c>
      <c r="H74" s="14">
        <v>23400</v>
      </c>
      <c r="I74" s="16">
        <v>24900</v>
      </c>
      <c r="J74" s="15">
        <v>22050</v>
      </c>
      <c r="K74" s="14">
        <v>25200</v>
      </c>
      <c r="L74" s="14">
        <v>28350</v>
      </c>
      <c r="M74" s="14">
        <v>31450</v>
      </c>
      <c r="N74" s="14">
        <v>34000</v>
      </c>
      <c r="O74" s="14">
        <v>36500</v>
      </c>
      <c r="P74" s="14">
        <v>39000</v>
      </c>
      <c r="Q74" s="16">
        <v>41550</v>
      </c>
      <c r="R74" s="15">
        <v>26460</v>
      </c>
      <c r="S74" s="14">
        <v>30240</v>
      </c>
      <c r="T74" s="14">
        <v>34020</v>
      </c>
      <c r="U74" s="14">
        <v>37740</v>
      </c>
      <c r="V74" s="14">
        <v>40800</v>
      </c>
      <c r="W74" s="14">
        <v>43800</v>
      </c>
      <c r="X74" s="14">
        <v>46800</v>
      </c>
      <c r="Y74" s="16">
        <v>49860</v>
      </c>
      <c r="Z74" s="15">
        <v>35250</v>
      </c>
      <c r="AA74" s="14">
        <v>40250</v>
      </c>
      <c r="AB74" s="14">
        <v>45300</v>
      </c>
      <c r="AC74" s="14">
        <v>50300</v>
      </c>
      <c r="AD74" s="14">
        <v>54350</v>
      </c>
      <c r="AE74" s="14">
        <v>58350</v>
      </c>
      <c r="AF74" s="14">
        <v>62400</v>
      </c>
      <c r="AG74" s="16">
        <v>66400</v>
      </c>
    </row>
    <row r="75" spans="1:33" x14ac:dyDescent="0.25">
      <c r="A75" s="20" t="s">
        <v>75</v>
      </c>
      <c r="B75" s="15">
        <v>13650</v>
      </c>
      <c r="C75" s="14">
        <v>15600</v>
      </c>
      <c r="D75" s="14">
        <v>17550</v>
      </c>
      <c r="E75" s="14">
        <v>19500</v>
      </c>
      <c r="F75" s="14">
        <v>21100</v>
      </c>
      <c r="G75" s="14">
        <v>22650</v>
      </c>
      <c r="H75" s="14">
        <v>24200</v>
      </c>
      <c r="I75" s="16">
        <v>25750</v>
      </c>
      <c r="J75" s="15">
        <v>22750</v>
      </c>
      <c r="K75" s="14">
        <v>26000</v>
      </c>
      <c r="L75" s="14">
        <v>29250</v>
      </c>
      <c r="M75" s="14">
        <v>32500</v>
      </c>
      <c r="N75" s="14">
        <v>35100</v>
      </c>
      <c r="O75" s="14">
        <v>37700</v>
      </c>
      <c r="P75" s="14">
        <v>40300</v>
      </c>
      <c r="Q75" s="16">
        <v>42900</v>
      </c>
      <c r="R75" s="15">
        <v>27300</v>
      </c>
      <c r="S75" s="14">
        <v>31200</v>
      </c>
      <c r="T75" s="14">
        <v>35100</v>
      </c>
      <c r="U75" s="14">
        <v>39000</v>
      </c>
      <c r="V75" s="14">
        <v>42120</v>
      </c>
      <c r="W75" s="14">
        <v>45240</v>
      </c>
      <c r="X75" s="14">
        <v>48360</v>
      </c>
      <c r="Y75" s="16">
        <v>51480</v>
      </c>
      <c r="Z75" s="15">
        <v>36400</v>
      </c>
      <c r="AA75" s="14">
        <v>41600</v>
      </c>
      <c r="AB75" s="14">
        <v>46800</v>
      </c>
      <c r="AC75" s="14">
        <v>52000</v>
      </c>
      <c r="AD75" s="14">
        <v>56200</v>
      </c>
      <c r="AE75" s="14">
        <v>60350</v>
      </c>
      <c r="AF75" s="14">
        <v>64500</v>
      </c>
      <c r="AG75" s="16">
        <v>68650</v>
      </c>
    </row>
    <row r="76" spans="1:33" x14ac:dyDescent="0.25">
      <c r="A76" s="20" t="s">
        <v>76</v>
      </c>
      <c r="B76" s="15">
        <v>14650</v>
      </c>
      <c r="C76" s="14">
        <v>16750</v>
      </c>
      <c r="D76" s="14">
        <v>18850</v>
      </c>
      <c r="E76" s="14">
        <v>20900</v>
      </c>
      <c r="F76" s="14">
        <v>22600</v>
      </c>
      <c r="G76" s="14">
        <v>24250</v>
      </c>
      <c r="H76" s="14">
        <v>25950</v>
      </c>
      <c r="I76" s="16">
        <v>27600</v>
      </c>
      <c r="J76" s="15">
        <v>24400</v>
      </c>
      <c r="K76" s="14">
        <v>27850</v>
      </c>
      <c r="L76" s="14">
        <v>31350</v>
      </c>
      <c r="M76" s="14">
        <v>34800</v>
      </c>
      <c r="N76" s="14">
        <v>37600</v>
      </c>
      <c r="O76" s="14">
        <v>40400</v>
      </c>
      <c r="P76" s="14">
        <v>43200</v>
      </c>
      <c r="Q76" s="16">
        <v>45950</v>
      </c>
      <c r="R76" s="15">
        <v>29280</v>
      </c>
      <c r="S76" s="14">
        <v>33420</v>
      </c>
      <c r="T76" s="14">
        <v>37620</v>
      </c>
      <c r="U76" s="14">
        <v>41760</v>
      </c>
      <c r="V76" s="14">
        <v>45120</v>
      </c>
      <c r="W76" s="14">
        <v>48480</v>
      </c>
      <c r="X76" s="14">
        <v>51840</v>
      </c>
      <c r="Y76" s="16">
        <v>55140</v>
      </c>
      <c r="Z76" s="15">
        <v>39000</v>
      </c>
      <c r="AA76" s="14">
        <v>44600</v>
      </c>
      <c r="AB76" s="14">
        <v>50150</v>
      </c>
      <c r="AC76" s="14">
        <v>55700</v>
      </c>
      <c r="AD76" s="14">
        <v>60200</v>
      </c>
      <c r="AE76" s="14">
        <v>64650</v>
      </c>
      <c r="AF76" s="14">
        <v>69100</v>
      </c>
      <c r="AG76" s="16">
        <v>73550</v>
      </c>
    </row>
    <row r="77" spans="1:33" x14ac:dyDescent="0.25">
      <c r="A77" s="20" t="s">
        <v>77</v>
      </c>
      <c r="B77" s="15">
        <v>13200</v>
      </c>
      <c r="C77" s="14">
        <v>15100</v>
      </c>
      <c r="D77" s="14">
        <v>17000</v>
      </c>
      <c r="E77" s="14">
        <v>18850</v>
      </c>
      <c r="F77" s="14">
        <v>20400</v>
      </c>
      <c r="G77" s="14">
        <v>21900</v>
      </c>
      <c r="H77" s="14">
        <v>23400</v>
      </c>
      <c r="I77" s="16">
        <v>24900</v>
      </c>
      <c r="J77" s="15">
        <v>22050</v>
      </c>
      <c r="K77" s="14">
        <v>25200</v>
      </c>
      <c r="L77" s="14">
        <v>28350</v>
      </c>
      <c r="M77" s="14">
        <v>31450</v>
      </c>
      <c r="N77" s="14">
        <v>34000</v>
      </c>
      <c r="O77" s="14">
        <v>36500</v>
      </c>
      <c r="P77" s="14">
        <v>39000</v>
      </c>
      <c r="Q77" s="16">
        <v>41550</v>
      </c>
      <c r="R77" s="15">
        <v>26460</v>
      </c>
      <c r="S77" s="14">
        <v>30240</v>
      </c>
      <c r="T77" s="14">
        <v>34020</v>
      </c>
      <c r="U77" s="14">
        <v>37740</v>
      </c>
      <c r="V77" s="14">
        <v>40800</v>
      </c>
      <c r="W77" s="14">
        <v>43800</v>
      </c>
      <c r="X77" s="14">
        <v>46800</v>
      </c>
      <c r="Y77" s="16">
        <v>49860</v>
      </c>
      <c r="Z77" s="15">
        <v>35250</v>
      </c>
      <c r="AA77" s="14">
        <v>40250</v>
      </c>
      <c r="AB77" s="14">
        <v>45300</v>
      </c>
      <c r="AC77" s="14">
        <v>50300</v>
      </c>
      <c r="AD77" s="14">
        <v>54350</v>
      </c>
      <c r="AE77" s="14">
        <v>58350</v>
      </c>
      <c r="AF77" s="14">
        <v>62400</v>
      </c>
      <c r="AG77" s="16">
        <v>66400</v>
      </c>
    </row>
    <row r="78" spans="1:33" x14ac:dyDescent="0.25">
      <c r="A78" s="20" t="s">
        <v>78</v>
      </c>
      <c r="B78" s="15">
        <v>17400</v>
      </c>
      <c r="C78" s="14">
        <v>19850</v>
      </c>
      <c r="D78" s="14">
        <v>22350</v>
      </c>
      <c r="E78" s="14">
        <v>24800</v>
      </c>
      <c r="F78" s="14">
        <v>26800</v>
      </c>
      <c r="G78" s="14">
        <v>28800</v>
      </c>
      <c r="H78" s="14">
        <v>30800</v>
      </c>
      <c r="I78" s="16">
        <v>32750</v>
      </c>
      <c r="J78" s="15">
        <v>28950</v>
      </c>
      <c r="K78" s="14">
        <v>33100</v>
      </c>
      <c r="L78" s="14">
        <v>37250</v>
      </c>
      <c r="M78" s="14">
        <v>41350</v>
      </c>
      <c r="N78" s="14">
        <v>44700</v>
      </c>
      <c r="O78" s="14">
        <v>48000</v>
      </c>
      <c r="P78" s="14">
        <v>51300</v>
      </c>
      <c r="Q78" s="16">
        <v>54600</v>
      </c>
      <c r="R78" s="15">
        <v>34740</v>
      </c>
      <c r="S78" s="14">
        <v>39720</v>
      </c>
      <c r="T78" s="14">
        <v>44700</v>
      </c>
      <c r="U78" s="14">
        <v>49620</v>
      </c>
      <c r="V78" s="14">
        <v>53640</v>
      </c>
      <c r="W78" s="14">
        <v>57600</v>
      </c>
      <c r="X78" s="14">
        <v>61560</v>
      </c>
      <c r="Y78" s="16">
        <v>65520</v>
      </c>
      <c r="Z78" s="15">
        <v>46350</v>
      </c>
      <c r="AA78" s="14">
        <v>52950</v>
      </c>
      <c r="AB78" s="14">
        <v>59550</v>
      </c>
      <c r="AC78" s="14">
        <v>66150</v>
      </c>
      <c r="AD78" s="14">
        <v>71450</v>
      </c>
      <c r="AE78" s="14">
        <v>76750</v>
      </c>
      <c r="AF78" s="14">
        <v>82050</v>
      </c>
      <c r="AG78" s="16">
        <v>87350</v>
      </c>
    </row>
    <row r="79" spans="1:33" x14ac:dyDescent="0.25">
      <c r="A79" s="20" t="s">
        <v>79</v>
      </c>
      <c r="B79" s="15">
        <v>13200</v>
      </c>
      <c r="C79" s="14">
        <v>15100</v>
      </c>
      <c r="D79" s="14">
        <v>17000</v>
      </c>
      <c r="E79" s="14">
        <v>18850</v>
      </c>
      <c r="F79" s="14">
        <v>20400</v>
      </c>
      <c r="G79" s="14">
        <v>21900</v>
      </c>
      <c r="H79" s="14">
        <v>23400</v>
      </c>
      <c r="I79" s="16">
        <v>24900</v>
      </c>
      <c r="J79" s="15">
        <v>22050</v>
      </c>
      <c r="K79" s="14">
        <v>25200</v>
      </c>
      <c r="L79" s="14">
        <v>28350</v>
      </c>
      <c r="M79" s="14">
        <v>31450</v>
      </c>
      <c r="N79" s="14">
        <v>34000</v>
      </c>
      <c r="O79" s="14">
        <v>36500</v>
      </c>
      <c r="P79" s="14">
        <v>39000</v>
      </c>
      <c r="Q79" s="16">
        <v>41550</v>
      </c>
      <c r="R79" s="15">
        <v>26460</v>
      </c>
      <c r="S79" s="14">
        <v>30240</v>
      </c>
      <c r="T79" s="14">
        <v>34020</v>
      </c>
      <c r="U79" s="14">
        <v>37740</v>
      </c>
      <c r="V79" s="14">
        <v>40800</v>
      </c>
      <c r="W79" s="14">
        <v>43800</v>
      </c>
      <c r="X79" s="14">
        <v>46800</v>
      </c>
      <c r="Y79" s="16">
        <v>49860</v>
      </c>
      <c r="Z79" s="15">
        <v>35250</v>
      </c>
      <c r="AA79" s="14">
        <v>40250</v>
      </c>
      <c r="AB79" s="14">
        <v>45300</v>
      </c>
      <c r="AC79" s="14">
        <v>50300</v>
      </c>
      <c r="AD79" s="14">
        <v>54350</v>
      </c>
      <c r="AE79" s="14">
        <v>58350</v>
      </c>
      <c r="AF79" s="14">
        <v>62400</v>
      </c>
      <c r="AG79" s="16">
        <v>66400</v>
      </c>
    </row>
    <row r="80" spans="1:33" x14ac:dyDescent="0.25">
      <c r="A80" s="20" t="s">
        <v>80</v>
      </c>
      <c r="B80" s="15">
        <v>13200</v>
      </c>
      <c r="C80" s="14">
        <v>15100</v>
      </c>
      <c r="D80" s="14">
        <v>17000</v>
      </c>
      <c r="E80" s="14">
        <v>18850</v>
      </c>
      <c r="F80" s="14">
        <v>20400</v>
      </c>
      <c r="G80" s="14">
        <v>21900</v>
      </c>
      <c r="H80" s="14">
        <v>23400</v>
      </c>
      <c r="I80" s="16">
        <v>24900</v>
      </c>
      <c r="J80" s="15">
        <v>22050</v>
      </c>
      <c r="K80" s="14">
        <v>25200</v>
      </c>
      <c r="L80" s="14">
        <v>28350</v>
      </c>
      <c r="M80" s="14">
        <v>31450</v>
      </c>
      <c r="N80" s="14">
        <v>34000</v>
      </c>
      <c r="O80" s="14">
        <v>36500</v>
      </c>
      <c r="P80" s="14">
        <v>39000</v>
      </c>
      <c r="Q80" s="16">
        <v>41550</v>
      </c>
      <c r="R80" s="15">
        <v>26460</v>
      </c>
      <c r="S80" s="14">
        <v>30240</v>
      </c>
      <c r="T80" s="14">
        <v>34020</v>
      </c>
      <c r="U80" s="14">
        <v>37740</v>
      </c>
      <c r="V80" s="14">
        <v>40800</v>
      </c>
      <c r="W80" s="14">
        <v>43800</v>
      </c>
      <c r="X80" s="14">
        <v>46800</v>
      </c>
      <c r="Y80" s="16">
        <v>49860</v>
      </c>
      <c r="Z80" s="15">
        <v>35250</v>
      </c>
      <c r="AA80" s="14">
        <v>40250</v>
      </c>
      <c r="AB80" s="14">
        <v>45300</v>
      </c>
      <c r="AC80" s="14">
        <v>50300</v>
      </c>
      <c r="AD80" s="14">
        <v>54350</v>
      </c>
      <c r="AE80" s="14">
        <v>58350</v>
      </c>
      <c r="AF80" s="14">
        <v>62400</v>
      </c>
      <c r="AG80" s="16">
        <v>66400</v>
      </c>
    </row>
    <row r="81" spans="1:33" x14ac:dyDescent="0.25">
      <c r="A81" s="20" t="s">
        <v>81</v>
      </c>
      <c r="B81" s="15">
        <v>15700</v>
      </c>
      <c r="C81" s="14">
        <v>17950</v>
      </c>
      <c r="D81" s="14">
        <v>20200</v>
      </c>
      <c r="E81" s="14">
        <v>22400</v>
      </c>
      <c r="F81" s="14">
        <v>24200</v>
      </c>
      <c r="G81" s="14">
        <v>26000</v>
      </c>
      <c r="H81" s="14">
        <v>27800</v>
      </c>
      <c r="I81" s="16">
        <v>29600</v>
      </c>
      <c r="J81" s="15">
        <v>26150</v>
      </c>
      <c r="K81" s="14">
        <v>29850</v>
      </c>
      <c r="L81" s="14">
        <v>33600</v>
      </c>
      <c r="M81" s="14">
        <v>37300</v>
      </c>
      <c r="N81" s="14">
        <v>40300</v>
      </c>
      <c r="O81" s="14">
        <v>43300</v>
      </c>
      <c r="P81" s="14">
        <v>46300</v>
      </c>
      <c r="Q81" s="16">
        <v>49250</v>
      </c>
      <c r="R81" s="15">
        <v>31380</v>
      </c>
      <c r="S81" s="14">
        <v>35820</v>
      </c>
      <c r="T81" s="14">
        <v>40320</v>
      </c>
      <c r="U81" s="14">
        <v>44760</v>
      </c>
      <c r="V81" s="14">
        <v>48360</v>
      </c>
      <c r="W81" s="14">
        <v>51960</v>
      </c>
      <c r="X81" s="14">
        <v>55560</v>
      </c>
      <c r="Y81" s="16">
        <v>59100</v>
      </c>
      <c r="Z81" s="15">
        <v>41800</v>
      </c>
      <c r="AA81" s="14">
        <v>47800</v>
      </c>
      <c r="AB81" s="14">
        <v>53750</v>
      </c>
      <c r="AC81" s="14">
        <v>59700</v>
      </c>
      <c r="AD81" s="14">
        <v>64500</v>
      </c>
      <c r="AE81" s="14">
        <v>69300</v>
      </c>
      <c r="AF81" s="14">
        <v>74050</v>
      </c>
      <c r="AG81" s="16">
        <v>78850</v>
      </c>
    </row>
    <row r="82" spans="1:33" x14ac:dyDescent="0.25">
      <c r="A82" s="20" t="s">
        <v>82</v>
      </c>
      <c r="B82" s="15">
        <v>13200</v>
      </c>
      <c r="C82" s="14">
        <v>15100</v>
      </c>
      <c r="D82" s="14">
        <v>17000</v>
      </c>
      <c r="E82" s="14">
        <v>18850</v>
      </c>
      <c r="F82" s="14">
        <v>20400</v>
      </c>
      <c r="G82" s="14">
        <v>21900</v>
      </c>
      <c r="H82" s="14">
        <v>23400</v>
      </c>
      <c r="I82" s="16">
        <v>24900</v>
      </c>
      <c r="J82" s="15">
        <v>22050</v>
      </c>
      <c r="K82" s="14">
        <v>25200</v>
      </c>
      <c r="L82" s="14">
        <v>28350</v>
      </c>
      <c r="M82" s="14">
        <v>31450</v>
      </c>
      <c r="N82" s="14">
        <v>34000</v>
      </c>
      <c r="O82" s="14">
        <v>36500</v>
      </c>
      <c r="P82" s="14">
        <v>39000</v>
      </c>
      <c r="Q82" s="16">
        <v>41550</v>
      </c>
      <c r="R82" s="15">
        <v>26460</v>
      </c>
      <c r="S82" s="14">
        <v>30240</v>
      </c>
      <c r="T82" s="14">
        <v>34020</v>
      </c>
      <c r="U82" s="14">
        <v>37740</v>
      </c>
      <c r="V82" s="14">
        <v>40800</v>
      </c>
      <c r="W82" s="14">
        <v>43800</v>
      </c>
      <c r="X82" s="14">
        <v>46800</v>
      </c>
      <c r="Y82" s="16">
        <v>49860</v>
      </c>
      <c r="Z82" s="15">
        <v>35250</v>
      </c>
      <c r="AA82" s="14">
        <v>40250</v>
      </c>
      <c r="AB82" s="14">
        <v>45300</v>
      </c>
      <c r="AC82" s="14">
        <v>50300</v>
      </c>
      <c r="AD82" s="14">
        <v>54350</v>
      </c>
      <c r="AE82" s="14">
        <v>58350</v>
      </c>
      <c r="AF82" s="14">
        <v>62400</v>
      </c>
      <c r="AG82" s="16">
        <v>66400</v>
      </c>
    </row>
    <row r="83" spans="1:33" x14ac:dyDescent="0.25">
      <c r="A83" s="20" t="s">
        <v>83</v>
      </c>
      <c r="B83" s="15">
        <v>14500</v>
      </c>
      <c r="C83" s="14">
        <v>16550</v>
      </c>
      <c r="D83" s="14">
        <v>18600</v>
      </c>
      <c r="E83" s="14">
        <v>20650</v>
      </c>
      <c r="F83" s="14">
        <v>22350</v>
      </c>
      <c r="G83" s="14">
        <v>24000</v>
      </c>
      <c r="H83" s="14">
        <v>25650</v>
      </c>
      <c r="I83" s="16">
        <v>27300</v>
      </c>
      <c r="J83" s="15">
        <v>24150</v>
      </c>
      <c r="K83" s="14">
        <v>27600</v>
      </c>
      <c r="L83" s="14">
        <v>31050</v>
      </c>
      <c r="M83" s="14">
        <v>34450</v>
      </c>
      <c r="N83" s="14">
        <v>37250</v>
      </c>
      <c r="O83" s="14">
        <v>40000</v>
      </c>
      <c r="P83" s="14">
        <v>42750</v>
      </c>
      <c r="Q83" s="16">
        <v>45500</v>
      </c>
      <c r="R83" s="15">
        <v>28980</v>
      </c>
      <c r="S83" s="14">
        <v>33120</v>
      </c>
      <c r="T83" s="14">
        <v>37260</v>
      </c>
      <c r="U83" s="14">
        <v>41340</v>
      </c>
      <c r="V83" s="14">
        <v>44700</v>
      </c>
      <c r="W83" s="14">
        <v>48000</v>
      </c>
      <c r="X83" s="14">
        <v>51300</v>
      </c>
      <c r="Y83" s="16">
        <v>54600</v>
      </c>
      <c r="Z83" s="15">
        <v>38600</v>
      </c>
      <c r="AA83" s="14">
        <v>44100</v>
      </c>
      <c r="AB83" s="14">
        <v>49600</v>
      </c>
      <c r="AC83" s="14">
        <v>55100</v>
      </c>
      <c r="AD83" s="14">
        <v>59550</v>
      </c>
      <c r="AE83" s="14">
        <v>63950</v>
      </c>
      <c r="AF83" s="14">
        <v>68350</v>
      </c>
      <c r="AG83" s="16">
        <v>72750</v>
      </c>
    </row>
    <row r="84" spans="1:33" x14ac:dyDescent="0.25">
      <c r="A84" s="20" t="s">
        <v>84</v>
      </c>
      <c r="B84" s="15">
        <v>13800</v>
      </c>
      <c r="C84" s="14">
        <v>15800</v>
      </c>
      <c r="D84" s="14">
        <v>17750</v>
      </c>
      <c r="E84" s="14">
        <v>19700</v>
      </c>
      <c r="F84" s="14">
        <v>21300</v>
      </c>
      <c r="G84" s="14">
        <v>22900</v>
      </c>
      <c r="H84" s="14">
        <v>24450</v>
      </c>
      <c r="I84" s="16">
        <v>26050</v>
      </c>
      <c r="J84" s="15">
        <v>23000</v>
      </c>
      <c r="K84" s="14">
        <v>26250</v>
      </c>
      <c r="L84" s="14">
        <v>29550</v>
      </c>
      <c r="M84" s="14">
        <v>32800</v>
      </c>
      <c r="N84" s="14">
        <v>35450</v>
      </c>
      <c r="O84" s="14">
        <v>38050</v>
      </c>
      <c r="P84" s="14">
        <v>40700</v>
      </c>
      <c r="Q84" s="16">
        <v>43300</v>
      </c>
      <c r="R84" s="15">
        <v>27600</v>
      </c>
      <c r="S84" s="14">
        <v>31500</v>
      </c>
      <c r="T84" s="14">
        <v>35460</v>
      </c>
      <c r="U84" s="14">
        <v>39360</v>
      </c>
      <c r="V84" s="14">
        <v>42540</v>
      </c>
      <c r="W84" s="14">
        <v>45660</v>
      </c>
      <c r="X84" s="14">
        <v>48840</v>
      </c>
      <c r="Y84" s="16">
        <v>51960</v>
      </c>
      <c r="Z84" s="15">
        <v>36750</v>
      </c>
      <c r="AA84" s="14">
        <v>42000</v>
      </c>
      <c r="AB84" s="14">
        <v>47250</v>
      </c>
      <c r="AC84" s="14">
        <v>52500</v>
      </c>
      <c r="AD84" s="14">
        <v>56700</v>
      </c>
      <c r="AE84" s="14">
        <v>60900</v>
      </c>
      <c r="AF84" s="14">
        <v>65100</v>
      </c>
      <c r="AG84" s="16">
        <v>69300</v>
      </c>
    </row>
    <row r="85" spans="1:33" x14ac:dyDescent="0.25">
      <c r="A85" s="20" t="s">
        <v>85</v>
      </c>
      <c r="B85" s="15">
        <v>20350</v>
      </c>
      <c r="C85" s="14">
        <v>23250</v>
      </c>
      <c r="D85" s="14">
        <v>26150</v>
      </c>
      <c r="E85" s="14">
        <v>29050</v>
      </c>
      <c r="F85" s="14">
        <v>31400</v>
      </c>
      <c r="G85" s="14">
        <v>33700</v>
      </c>
      <c r="H85" s="14">
        <v>36050</v>
      </c>
      <c r="I85" s="16">
        <v>38350</v>
      </c>
      <c r="J85" s="15">
        <v>33900</v>
      </c>
      <c r="K85" s="14">
        <v>38750</v>
      </c>
      <c r="L85" s="14">
        <v>43600</v>
      </c>
      <c r="M85" s="14">
        <v>48400</v>
      </c>
      <c r="N85" s="14">
        <v>52300</v>
      </c>
      <c r="O85" s="14">
        <v>56150</v>
      </c>
      <c r="P85" s="14">
        <v>60050</v>
      </c>
      <c r="Q85" s="16">
        <v>63900</v>
      </c>
      <c r="R85" s="15">
        <v>40680</v>
      </c>
      <c r="S85" s="14">
        <v>46500</v>
      </c>
      <c r="T85" s="14">
        <v>52320</v>
      </c>
      <c r="U85" s="14">
        <v>58080</v>
      </c>
      <c r="V85" s="14">
        <v>62760</v>
      </c>
      <c r="W85" s="14">
        <v>67380</v>
      </c>
      <c r="X85" s="14">
        <v>72060</v>
      </c>
      <c r="Y85" s="16">
        <v>76680</v>
      </c>
      <c r="Z85" s="15">
        <v>54250</v>
      </c>
      <c r="AA85" s="14">
        <v>62000</v>
      </c>
      <c r="AB85" s="14">
        <v>69750</v>
      </c>
      <c r="AC85" s="14">
        <v>77450</v>
      </c>
      <c r="AD85" s="14">
        <v>83650</v>
      </c>
      <c r="AE85" s="14">
        <v>89850</v>
      </c>
      <c r="AF85" s="14">
        <v>96050</v>
      </c>
      <c r="AG85" s="16">
        <v>102250</v>
      </c>
    </row>
    <row r="86" spans="1:33" x14ac:dyDescent="0.25">
      <c r="A86" s="20" t="s">
        <v>86</v>
      </c>
      <c r="B86" s="15">
        <v>13200</v>
      </c>
      <c r="C86" s="14">
        <v>15100</v>
      </c>
      <c r="D86" s="14">
        <v>17000</v>
      </c>
      <c r="E86" s="14">
        <v>18850</v>
      </c>
      <c r="F86" s="14">
        <v>20400</v>
      </c>
      <c r="G86" s="14">
        <v>21900</v>
      </c>
      <c r="H86" s="14">
        <v>23400</v>
      </c>
      <c r="I86" s="16">
        <v>24900</v>
      </c>
      <c r="J86" s="15">
        <v>22050</v>
      </c>
      <c r="K86" s="14">
        <v>25200</v>
      </c>
      <c r="L86" s="14">
        <v>28350</v>
      </c>
      <c r="M86" s="14">
        <v>31450</v>
      </c>
      <c r="N86" s="14">
        <v>34000</v>
      </c>
      <c r="O86" s="14">
        <v>36500</v>
      </c>
      <c r="P86" s="14">
        <v>39000</v>
      </c>
      <c r="Q86" s="16">
        <v>41550</v>
      </c>
      <c r="R86" s="15">
        <v>26460</v>
      </c>
      <c r="S86" s="14">
        <v>30240</v>
      </c>
      <c r="T86" s="14">
        <v>34020</v>
      </c>
      <c r="U86" s="14">
        <v>37740</v>
      </c>
      <c r="V86" s="14">
        <v>40800</v>
      </c>
      <c r="W86" s="14">
        <v>43800</v>
      </c>
      <c r="X86" s="14">
        <v>46800</v>
      </c>
      <c r="Y86" s="16">
        <v>49860</v>
      </c>
      <c r="Z86" s="15">
        <v>35250</v>
      </c>
      <c r="AA86" s="14">
        <v>40250</v>
      </c>
      <c r="AB86" s="14">
        <v>45300</v>
      </c>
      <c r="AC86" s="14">
        <v>50300</v>
      </c>
      <c r="AD86" s="14">
        <v>54350</v>
      </c>
      <c r="AE86" s="14">
        <v>58350</v>
      </c>
      <c r="AF86" s="14">
        <v>62400</v>
      </c>
      <c r="AG86" s="16">
        <v>66400</v>
      </c>
    </row>
    <row r="87" spans="1:33" x14ac:dyDescent="0.25">
      <c r="A87" s="20" t="s">
        <v>87</v>
      </c>
      <c r="B87" s="15">
        <v>15100</v>
      </c>
      <c r="C87" s="14">
        <v>17250</v>
      </c>
      <c r="D87" s="14">
        <v>19400</v>
      </c>
      <c r="E87" s="14">
        <v>21550</v>
      </c>
      <c r="F87" s="14">
        <v>23300</v>
      </c>
      <c r="G87" s="14">
        <v>25000</v>
      </c>
      <c r="H87" s="14">
        <v>26750</v>
      </c>
      <c r="I87" s="16">
        <v>28450</v>
      </c>
      <c r="J87" s="15">
        <v>25150</v>
      </c>
      <c r="K87" s="14">
        <v>28750</v>
      </c>
      <c r="L87" s="14">
        <v>32350</v>
      </c>
      <c r="M87" s="14">
        <v>35900</v>
      </c>
      <c r="N87" s="14">
        <v>38800</v>
      </c>
      <c r="O87" s="14">
        <v>41650</v>
      </c>
      <c r="P87" s="14">
        <v>44550</v>
      </c>
      <c r="Q87" s="16">
        <v>47400</v>
      </c>
      <c r="R87" s="15">
        <v>30180</v>
      </c>
      <c r="S87" s="14">
        <v>34500</v>
      </c>
      <c r="T87" s="14">
        <v>38820</v>
      </c>
      <c r="U87" s="14">
        <v>43080</v>
      </c>
      <c r="V87" s="14">
        <v>46560</v>
      </c>
      <c r="W87" s="14">
        <v>49980</v>
      </c>
      <c r="X87" s="14">
        <v>53460</v>
      </c>
      <c r="Y87" s="16">
        <v>56880</v>
      </c>
      <c r="Z87" s="15">
        <v>40250</v>
      </c>
      <c r="AA87" s="14">
        <v>46000</v>
      </c>
      <c r="AB87" s="14">
        <v>51750</v>
      </c>
      <c r="AC87" s="14">
        <v>57450</v>
      </c>
      <c r="AD87" s="14">
        <v>62050</v>
      </c>
      <c r="AE87" s="14">
        <v>66650</v>
      </c>
      <c r="AF87" s="14">
        <v>71250</v>
      </c>
      <c r="AG87" s="16">
        <v>75850</v>
      </c>
    </row>
    <row r="88" spans="1:33" x14ac:dyDescent="0.25">
      <c r="A88" s="20" t="s">
        <v>88</v>
      </c>
      <c r="B88" s="15">
        <v>13200</v>
      </c>
      <c r="C88" s="14">
        <v>15100</v>
      </c>
      <c r="D88" s="14">
        <v>17000</v>
      </c>
      <c r="E88" s="14">
        <v>18850</v>
      </c>
      <c r="F88" s="14">
        <v>20400</v>
      </c>
      <c r="G88" s="14">
        <v>21900</v>
      </c>
      <c r="H88" s="14">
        <v>23400</v>
      </c>
      <c r="I88" s="16">
        <v>24900</v>
      </c>
      <c r="J88" s="15">
        <v>22050</v>
      </c>
      <c r="K88" s="14">
        <v>25200</v>
      </c>
      <c r="L88" s="14">
        <v>28350</v>
      </c>
      <c r="M88" s="14">
        <v>31450</v>
      </c>
      <c r="N88" s="14">
        <v>34000</v>
      </c>
      <c r="O88" s="14">
        <v>36500</v>
      </c>
      <c r="P88" s="14">
        <v>39000</v>
      </c>
      <c r="Q88" s="16">
        <v>41550</v>
      </c>
      <c r="R88" s="15">
        <v>26460</v>
      </c>
      <c r="S88" s="14">
        <v>30240</v>
      </c>
      <c r="T88" s="14">
        <v>34020</v>
      </c>
      <c r="U88" s="14">
        <v>37740</v>
      </c>
      <c r="V88" s="14">
        <v>40800</v>
      </c>
      <c r="W88" s="14">
        <v>43800</v>
      </c>
      <c r="X88" s="14">
        <v>46800</v>
      </c>
      <c r="Y88" s="16">
        <v>49860</v>
      </c>
      <c r="Z88" s="15">
        <v>35250</v>
      </c>
      <c r="AA88" s="14">
        <v>40250</v>
      </c>
      <c r="AB88" s="14">
        <v>45300</v>
      </c>
      <c r="AC88" s="14">
        <v>50300</v>
      </c>
      <c r="AD88" s="14">
        <v>54350</v>
      </c>
      <c r="AE88" s="14">
        <v>58350</v>
      </c>
      <c r="AF88" s="14">
        <v>62400</v>
      </c>
      <c r="AG88" s="16">
        <v>66400</v>
      </c>
    </row>
    <row r="89" spans="1:33" x14ac:dyDescent="0.25">
      <c r="A89" s="20" t="s">
        <v>89</v>
      </c>
      <c r="B89" s="15">
        <v>15800</v>
      </c>
      <c r="C89" s="14">
        <v>18050</v>
      </c>
      <c r="D89" s="14">
        <v>20300</v>
      </c>
      <c r="E89" s="14">
        <v>22550</v>
      </c>
      <c r="F89" s="14">
        <v>24400</v>
      </c>
      <c r="G89" s="14">
        <v>26200</v>
      </c>
      <c r="H89" s="14">
        <v>28000</v>
      </c>
      <c r="I89" s="16">
        <v>29800</v>
      </c>
      <c r="J89" s="15">
        <v>26300</v>
      </c>
      <c r="K89" s="14">
        <v>30050</v>
      </c>
      <c r="L89" s="14">
        <v>33800</v>
      </c>
      <c r="M89" s="14">
        <v>37550</v>
      </c>
      <c r="N89" s="14">
        <v>40600</v>
      </c>
      <c r="O89" s="14">
        <v>43600</v>
      </c>
      <c r="P89" s="14">
        <v>46600</v>
      </c>
      <c r="Q89" s="16">
        <v>49600</v>
      </c>
      <c r="R89" s="15">
        <v>31560</v>
      </c>
      <c r="S89" s="14">
        <v>36060</v>
      </c>
      <c r="T89" s="14">
        <v>40560</v>
      </c>
      <c r="U89" s="14">
        <v>45060</v>
      </c>
      <c r="V89" s="14">
        <v>48720</v>
      </c>
      <c r="W89" s="14">
        <v>52320</v>
      </c>
      <c r="X89" s="14">
        <v>55920</v>
      </c>
      <c r="Y89" s="16">
        <v>59520</v>
      </c>
      <c r="Z89" s="15">
        <v>42100</v>
      </c>
      <c r="AA89" s="14">
        <v>48100</v>
      </c>
      <c r="AB89" s="14">
        <v>54100</v>
      </c>
      <c r="AC89" s="14">
        <v>60100</v>
      </c>
      <c r="AD89" s="14">
        <v>64950</v>
      </c>
      <c r="AE89" s="14">
        <v>69750</v>
      </c>
      <c r="AF89" s="14">
        <v>74550</v>
      </c>
      <c r="AG89" s="16">
        <v>79350</v>
      </c>
    </row>
    <row r="90" spans="1:33" x14ac:dyDescent="0.25">
      <c r="A90" s="20" t="s">
        <v>90</v>
      </c>
      <c r="B90" s="15">
        <v>14150</v>
      </c>
      <c r="C90" s="14">
        <v>16200</v>
      </c>
      <c r="D90" s="14">
        <v>18200</v>
      </c>
      <c r="E90" s="14">
        <v>20200</v>
      </c>
      <c r="F90" s="14">
        <v>21850</v>
      </c>
      <c r="G90" s="14">
        <v>23450</v>
      </c>
      <c r="H90" s="14">
        <v>25050</v>
      </c>
      <c r="I90" s="16">
        <v>26700</v>
      </c>
      <c r="J90" s="15">
        <v>23600</v>
      </c>
      <c r="K90" s="14">
        <v>27000</v>
      </c>
      <c r="L90" s="14">
        <v>30350</v>
      </c>
      <c r="M90" s="14">
        <v>33700</v>
      </c>
      <c r="N90" s="14">
        <v>36400</v>
      </c>
      <c r="O90" s="14">
        <v>39100</v>
      </c>
      <c r="P90" s="14">
        <v>41800</v>
      </c>
      <c r="Q90" s="16">
        <v>44500</v>
      </c>
      <c r="R90" s="15">
        <v>28320</v>
      </c>
      <c r="S90" s="14">
        <v>32400</v>
      </c>
      <c r="T90" s="14">
        <v>36420</v>
      </c>
      <c r="U90" s="14">
        <v>40440</v>
      </c>
      <c r="V90" s="14">
        <v>43680</v>
      </c>
      <c r="W90" s="14">
        <v>46920</v>
      </c>
      <c r="X90" s="14">
        <v>50160</v>
      </c>
      <c r="Y90" s="16">
        <v>53400</v>
      </c>
      <c r="Z90" s="15">
        <v>37750</v>
      </c>
      <c r="AA90" s="14">
        <v>43150</v>
      </c>
      <c r="AB90" s="14">
        <v>48550</v>
      </c>
      <c r="AC90" s="14">
        <v>53900</v>
      </c>
      <c r="AD90" s="14">
        <v>58250</v>
      </c>
      <c r="AE90" s="14">
        <v>62550</v>
      </c>
      <c r="AF90" s="14">
        <v>66850</v>
      </c>
      <c r="AG90" s="16">
        <v>71150</v>
      </c>
    </row>
    <row r="91" spans="1:33" x14ac:dyDescent="0.25">
      <c r="A91" s="20" t="s">
        <v>91</v>
      </c>
      <c r="B91" s="15">
        <v>20350</v>
      </c>
      <c r="C91" s="14">
        <v>23250</v>
      </c>
      <c r="D91" s="14">
        <v>26150</v>
      </c>
      <c r="E91" s="14">
        <v>29050</v>
      </c>
      <c r="F91" s="14">
        <v>31400</v>
      </c>
      <c r="G91" s="14">
        <v>33700</v>
      </c>
      <c r="H91" s="14">
        <v>36050</v>
      </c>
      <c r="I91" s="16">
        <v>38350</v>
      </c>
      <c r="J91" s="15">
        <v>33900</v>
      </c>
      <c r="K91" s="14">
        <v>38750</v>
      </c>
      <c r="L91" s="14">
        <v>43600</v>
      </c>
      <c r="M91" s="14">
        <v>48400</v>
      </c>
      <c r="N91" s="14">
        <v>52300</v>
      </c>
      <c r="O91" s="14">
        <v>56150</v>
      </c>
      <c r="P91" s="14">
        <v>60050</v>
      </c>
      <c r="Q91" s="16">
        <v>63900</v>
      </c>
      <c r="R91" s="15">
        <v>40680</v>
      </c>
      <c r="S91" s="14">
        <v>46500</v>
      </c>
      <c r="T91" s="14">
        <v>52320</v>
      </c>
      <c r="U91" s="14">
        <v>58080</v>
      </c>
      <c r="V91" s="14">
        <v>62760</v>
      </c>
      <c r="W91" s="14">
        <v>67380</v>
      </c>
      <c r="X91" s="14">
        <v>72060</v>
      </c>
      <c r="Y91" s="16">
        <v>76680</v>
      </c>
      <c r="Z91" s="15">
        <v>54250</v>
      </c>
      <c r="AA91" s="14">
        <v>62000</v>
      </c>
      <c r="AB91" s="14">
        <v>69750</v>
      </c>
      <c r="AC91" s="14">
        <v>77450</v>
      </c>
      <c r="AD91" s="14">
        <v>83650</v>
      </c>
      <c r="AE91" s="14">
        <v>89850</v>
      </c>
      <c r="AF91" s="14">
        <v>96050</v>
      </c>
      <c r="AG91" s="16">
        <v>102250</v>
      </c>
    </row>
    <row r="92" spans="1:33" x14ac:dyDescent="0.25">
      <c r="A92" s="20" t="s">
        <v>92</v>
      </c>
      <c r="B92" s="15">
        <v>13200</v>
      </c>
      <c r="C92" s="14">
        <v>15100</v>
      </c>
      <c r="D92" s="14">
        <v>17000</v>
      </c>
      <c r="E92" s="14">
        <v>18850</v>
      </c>
      <c r="F92" s="14">
        <v>20400</v>
      </c>
      <c r="G92" s="14">
        <v>21900</v>
      </c>
      <c r="H92" s="14">
        <v>23400</v>
      </c>
      <c r="I92" s="16">
        <v>24900</v>
      </c>
      <c r="J92" s="15">
        <v>22050</v>
      </c>
      <c r="K92" s="14">
        <v>25200</v>
      </c>
      <c r="L92" s="14">
        <v>28350</v>
      </c>
      <c r="M92" s="14">
        <v>31450</v>
      </c>
      <c r="N92" s="14">
        <v>34000</v>
      </c>
      <c r="O92" s="14">
        <v>36500</v>
      </c>
      <c r="P92" s="14">
        <v>39000</v>
      </c>
      <c r="Q92" s="16">
        <v>41550</v>
      </c>
      <c r="R92" s="15">
        <v>26460</v>
      </c>
      <c r="S92" s="14">
        <v>30240</v>
      </c>
      <c r="T92" s="14">
        <v>34020</v>
      </c>
      <c r="U92" s="14">
        <v>37740</v>
      </c>
      <c r="V92" s="14">
        <v>40800</v>
      </c>
      <c r="W92" s="14">
        <v>43800</v>
      </c>
      <c r="X92" s="14">
        <v>46800</v>
      </c>
      <c r="Y92" s="16">
        <v>49860</v>
      </c>
      <c r="Z92" s="15">
        <v>35250</v>
      </c>
      <c r="AA92" s="14">
        <v>40250</v>
      </c>
      <c r="AB92" s="14">
        <v>45300</v>
      </c>
      <c r="AC92" s="14">
        <v>50300</v>
      </c>
      <c r="AD92" s="14">
        <v>54350</v>
      </c>
      <c r="AE92" s="14">
        <v>58350</v>
      </c>
      <c r="AF92" s="14">
        <v>62400</v>
      </c>
      <c r="AG92" s="16">
        <v>66400</v>
      </c>
    </row>
    <row r="93" spans="1:33" x14ac:dyDescent="0.25">
      <c r="A93" s="20" t="s">
        <v>93</v>
      </c>
      <c r="B93" s="15">
        <v>13200</v>
      </c>
      <c r="C93" s="14">
        <v>15100</v>
      </c>
      <c r="D93" s="14">
        <v>17000</v>
      </c>
      <c r="E93" s="14">
        <v>18850</v>
      </c>
      <c r="F93" s="14">
        <v>20400</v>
      </c>
      <c r="G93" s="14">
        <v>21900</v>
      </c>
      <c r="H93" s="14">
        <v>23400</v>
      </c>
      <c r="I93" s="16">
        <v>24900</v>
      </c>
      <c r="J93" s="15">
        <v>22050</v>
      </c>
      <c r="K93" s="14">
        <v>25200</v>
      </c>
      <c r="L93" s="14">
        <v>28350</v>
      </c>
      <c r="M93" s="14">
        <v>31450</v>
      </c>
      <c r="N93" s="14">
        <v>34000</v>
      </c>
      <c r="O93" s="14">
        <v>36500</v>
      </c>
      <c r="P93" s="14">
        <v>39000</v>
      </c>
      <c r="Q93" s="16">
        <v>41550</v>
      </c>
      <c r="R93" s="15">
        <v>26460</v>
      </c>
      <c r="S93" s="14">
        <v>30240</v>
      </c>
      <c r="T93" s="14">
        <v>34020</v>
      </c>
      <c r="U93" s="14">
        <v>37740</v>
      </c>
      <c r="V93" s="14">
        <v>40800</v>
      </c>
      <c r="W93" s="14">
        <v>43800</v>
      </c>
      <c r="X93" s="14">
        <v>46800</v>
      </c>
      <c r="Y93" s="16">
        <v>49860</v>
      </c>
      <c r="Z93" s="15">
        <v>35250</v>
      </c>
      <c r="AA93" s="14">
        <v>40250</v>
      </c>
      <c r="AB93" s="14">
        <v>45300</v>
      </c>
      <c r="AC93" s="14">
        <v>50300</v>
      </c>
      <c r="AD93" s="14">
        <v>54350</v>
      </c>
      <c r="AE93" s="14">
        <v>58350</v>
      </c>
      <c r="AF93" s="14">
        <v>62400</v>
      </c>
      <c r="AG93" s="16">
        <v>66400</v>
      </c>
    </row>
    <row r="94" spans="1:33" x14ac:dyDescent="0.25">
      <c r="A94" s="20" t="s">
        <v>94</v>
      </c>
      <c r="B94" s="15">
        <v>13400</v>
      </c>
      <c r="C94" s="14">
        <v>15300</v>
      </c>
      <c r="D94" s="14">
        <v>17200</v>
      </c>
      <c r="E94" s="14">
        <v>19100</v>
      </c>
      <c r="F94" s="14">
        <v>20650</v>
      </c>
      <c r="G94" s="14">
        <v>22200</v>
      </c>
      <c r="H94" s="14">
        <v>23700</v>
      </c>
      <c r="I94" s="16">
        <v>25250</v>
      </c>
      <c r="J94" s="15">
        <v>22300</v>
      </c>
      <c r="K94" s="14">
        <v>25500</v>
      </c>
      <c r="L94" s="14">
        <v>28700</v>
      </c>
      <c r="M94" s="14">
        <v>31850</v>
      </c>
      <c r="N94" s="14">
        <v>34400</v>
      </c>
      <c r="O94" s="14">
        <v>36950</v>
      </c>
      <c r="P94" s="14">
        <v>39500</v>
      </c>
      <c r="Q94" s="16">
        <v>42050</v>
      </c>
      <c r="R94" s="15">
        <v>26760</v>
      </c>
      <c r="S94" s="14">
        <v>30600</v>
      </c>
      <c r="T94" s="14">
        <v>34440</v>
      </c>
      <c r="U94" s="14">
        <v>38220</v>
      </c>
      <c r="V94" s="14">
        <v>41280</v>
      </c>
      <c r="W94" s="14">
        <v>44340</v>
      </c>
      <c r="X94" s="14">
        <v>47400</v>
      </c>
      <c r="Y94" s="16">
        <v>50460</v>
      </c>
      <c r="Z94" s="15">
        <v>35700</v>
      </c>
      <c r="AA94" s="14">
        <v>40800</v>
      </c>
      <c r="AB94" s="14">
        <v>45900</v>
      </c>
      <c r="AC94" s="14">
        <v>50950</v>
      </c>
      <c r="AD94" s="14">
        <v>55050</v>
      </c>
      <c r="AE94" s="14">
        <v>59150</v>
      </c>
      <c r="AF94" s="14">
        <v>63200</v>
      </c>
      <c r="AG94" s="16">
        <v>67300</v>
      </c>
    </row>
    <row r="95" spans="1:33" x14ac:dyDescent="0.25">
      <c r="A95" s="20" t="s">
        <v>95</v>
      </c>
      <c r="B95" s="15">
        <v>13200</v>
      </c>
      <c r="C95" s="14">
        <v>15100</v>
      </c>
      <c r="D95" s="14">
        <v>17000</v>
      </c>
      <c r="E95" s="14">
        <v>18850</v>
      </c>
      <c r="F95" s="14">
        <v>20400</v>
      </c>
      <c r="G95" s="14">
        <v>21900</v>
      </c>
      <c r="H95" s="14">
        <v>23400</v>
      </c>
      <c r="I95" s="16">
        <v>24900</v>
      </c>
      <c r="J95" s="15">
        <v>22050</v>
      </c>
      <c r="K95" s="14">
        <v>25200</v>
      </c>
      <c r="L95" s="14">
        <v>28350</v>
      </c>
      <c r="M95" s="14">
        <v>31450</v>
      </c>
      <c r="N95" s="14">
        <v>34000</v>
      </c>
      <c r="O95" s="14">
        <v>36500</v>
      </c>
      <c r="P95" s="14">
        <v>39000</v>
      </c>
      <c r="Q95" s="16">
        <v>41550</v>
      </c>
      <c r="R95" s="15">
        <v>26460</v>
      </c>
      <c r="S95" s="14">
        <v>30240</v>
      </c>
      <c r="T95" s="14">
        <v>34020</v>
      </c>
      <c r="U95" s="14">
        <v>37740</v>
      </c>
      <c r="V95" s="14">
        <v>40800</v>
      </c>
      <c r="W95" s="14">
        <v>43800</v>
      </c>
      <c r="X95" s="14">
        <v>46800</v>
      </c>
      <c r="Y95" s="16">
        <v>49860</v>
      </c>
      <c r="Z95" s="15">
        <v>35250</v>
      </c>
      <c r="AA95" s="14">
        <v>40250</v>
      </c>
      <c r="AB95" s="14">
        <v>45300</v>
      </c>
      <c r="AC95" s="14">
        <v>50300</v>
      </c>
      <c r="AD95" s="14">
        <v>54350</v>
      </c>
      <c r="AE95" s="14">
        <v>58350</v>
      </c>
      <c r="AF95" s="14">
        <v>62400</v>
      </c>
      <c r="AG95" s="16">
        <v>66400</v>
      </c>
    </row>
    <row r="96" spans="1:33" x14ac:dyDescent="0.25">
      <c r="A96" s="20" t="s">
        <v>96</v>
      </c>
      <c r="B96" s="15">
        <v>14600</v>
      </c>
      <c r="C96" s="14">
        <v>16650</v>
      </c>
      <c r="D96" s="14">
        <v>18750</v>
      </c>
      <c r="E96" s="14">
        <v>20800</v>
      </c>
      <c r="F96" s="14">
        <v>22500</v>
      </c>
      <c r="G96" s="14">
        <v>24150</v>
      </c>
      <c r="H96" s="14">
        <v>25800</v>
      </c>
      <c r="I96" s="16">
        <v>27500</v>
      </c>
      <c r="J96" s="15">
        <v>24300</v>
      </c>
      <c r="K96" s="14">
        <v>27800</v>
      </c>
      <c r="L96" s="14">
        <v>31250</v>
      </c>
      <c r="M96" s="14">
        <v>34700</v>
      </c>
      <c r="N96" s="14">
        <v>37500</v>
      </c>
      <c r="O96" s="14">
        <v>40300</v>
      </c>
      <c r="P96" s="14">
        <v>43050</v>
      </c>
      <c r="Q96" s="16">
        <v>45850</v>
      </c>
      <c r="R96" s="15">
        <v>29160</v>
      </c>
      <c r="S96" s="14">
        <v>33360</v>
      </c>
      <c r="T96" s="14">
        <v>37500</v>
      </c>
      <c r="U96" s="14">
        <v>41640</v>
      </c>
      <c r="V96" s="14">
        <v>45000</v>
      </c>
      <c r="W96" s="14">
        <v>48360</v>
      </c>
      <c r="X96" s="14">
        <v>51660</v>
      </c>
      <c r="Y96" s="16">
        <v>55020</v>
      </c>
      <c r="Z96" s="15">
        <v>38850</v>
      </c>
      <c r="AA96" s="14">
        <v>44400</v>
      </c>
      <c r="AB96" s="14">
        <v>49950</v>
      </c>
      <c r="AC96" s="14">
        <v>55500</v>
      </c>
      <c r="AD96" s="14">
        <v>59950</v>
      </c>
      <c r="AE96" s="14">
        <v>64400</v>
      </c>
      <c r="AF96" s="14">
        <v>68850</v>
      </c>
      <c r="AG96" s="16">
        <v>73300</v>
      </c>
    </row>
    <row r="97" spans="1:33" x14ac:dyDescent="0.25">
      <c r="A97" s="20" t="s">
        <v>97</v>
      </c>
      <c r="B97" s="15">
        <v>13200</v>
      </c>
      <c r="C97" s="14">
        <v>15100</v>
      </c>
      <c r="D97" s="14">
        <v>17000</v>
      </c>
      <c r="E97" s="14">
        <v>18850</v>
      </c>
      <c r="F97" s="14">
        <v>20400</v>
      </c>
      <c r="G97" s="14">
        <v>21900</v>
      </c>
      <c r="H97" s="14">
        <v>23400</v>
      </c>
      <c r="I97" s="16">
        <v>24900</v>
      </c>
      <c r="J97" s="15">
        <v>22050</v>
      </c>
      <c r="K97" s="14">
        <v>25200</v>
      </c>
      <c r="L97" s="14">
        <v>28350</v>
      </c>
      <c r="M97" s="14">
        <v>31450</v>
      </c>
      <c r="N97" s="14">
        <v>34000</v>
      </c>
      <c r="O97" s="14">
        <v>36500</v>
      </c>
      <c r="P97" s="14">
        <v>39000</v>
      </c>
      <c r="Q97" s="16">
        <v>41550</v>
      </c>
      <c r="R97" s="15">
        <v>26460</v>
      </c>
      <c r="S97" s="14">
        <v>30240</v>
      </c>
      <c r="T97" s="14">
        <v>34020</v>
      </c>
      <c r="U97" s="14">
        <v>37740</v>
      </c>
      <c r="V97" s="14">
        <v>40800</v>
      </c>
      <c r="W97" s="14">
        <v>43800</v>
      </c>
      <c r="X97" s="14">
        <v>46800</v>
      </c>
      <c r="Y97" s="16">
        <v>49860</v>
      </c>
      <c r="Z97" s="15">
        <v>35250</v>
      </c>
      <c r="AA97" s="14">
        <v>40250</v>
      </c>
      <c r="AB97" s="14">
        <v>45300</v>
      </c>
      <c r="AC97" s="14">
        <v>50300</v>
      </c>
      <c r="AD97" s="14">
        <v>54350</v>
      </c>
      <c r="AE97" s="14">
        <v>58350</v>
      </c>
      <c r="AF97" s="14">
        <v>62400</v>
      </c>
      <c r="AG97" s="16">
        <v>66400</v>
      </c>
    </row>
    <row r="98" spans="1:33" x14ac:dyDescent="0.25">
      <c r="A98" s="20" t="s">
        <v>98</v>
      </c>
      <c r="B98" s="15">
        <v>13200</v>
      </c>
      <c r="C98" s="14">
        <v>15100</v>
      </c>
      <c r="D98" s="14">
        <v>17000</v>
      </c>
      <c r="E98" s="14">
        <v>18850</v>
      </c>
      <c r="F98" s="14">
        <v>20400</v>
      </c>
      <c r="G98" s="14">
        <v>21900</v>
      </c>
      <c r="H98" s="14">
        <v>23400</v>
      </c>
      <c r="I98" s="16">
        <v>24900</v>
      </c>
      <c r="J98" s="15">
        <v>22050</v>
      </c>
      <c r="K98" s="14">
        <v>25200</v>
      </c>
      <c r="L98" s="14">
        <v>28350</v>
      </c>
      <c r="M98" s="14">
        <v>31450</v>
      </c>
      <c r="N98" s="14">
        <v>34000</v>
      </c>
      <c r="O98" s="14">
        <v>36500</v>
      </c>
      <c r="P98" s="14">
        <v>39000</v>
      </c>
      <c r="Q98" s="16">
        <v>41550</v>
      </c>
      <c r="R98" s="15">
        <v>26460</v>
      </c>
      <c r="S98" s="14">
        <v>30240</v>
      </c>
      <c r="T98" s="14">
        <v>34020</v>
      </c>
      <c r="U98" s="14">
        <v>37740</v>
      </c>
      <c r="V98" s="14">
        <v>40800</v>
      </c>
      <c r="W98" s="14">
        <v>43800</v>
      </c>
      <c r="X98" s="14">
        <v>46800</v>
      </c>
      <c r="Y98" s="16">
        <v>49860</v>
      </c>
      <c r="Z98" s="15">
        <v>35250</v>
      </c>
      <c r="AA98" s="14">
        <v>40250</v>
      </c>
      <c r="AB98" s="14">
        <v>45300</v>
      </c>
      <c r="AC98" s="14">
        <v>50300</v>
      </c>
      <c r="AD98" s="14">
        <v>54350</v>
      </c>
      <c r="AE98" s="14">
        <v>58350</v>
      </c>
      <c r="AF98" s="14">
        <v>62400</v>
      </c>
      <c r="AG98" s="16">
        <v>66400</v>
      </c>
    </row>
    <row r="99" spans="1:33" x14ac:dyDescent="0.25">
      <c r="A99" s="20" t="s">
        <v>99</v>
      </c>
      <c r="B99" s="15">
        <v>13800</v>
      </c>
      <c r="C99" s="14">
        <v>15800</v>
      </c>
      <c r="D99" s="14">
        <v>17750</v>
      </c>
      <c r="E99" s="14">
        <v>19700</v>
      </c>
      <c r="F99" s="14">
        <v>21300</v>
      </c>
      <c r="G99" s="14">
        <v>22900</v>
      </c>
      <c r="H99" s="14">
        <v>24450</v>
      </c>
      <c r="I99" s="16">
        <v>26050</v>
      </c>
      <c r="J99" s="15">
        <v>23000</v>
      </c>
      <c r="K99" s="14">
        <v>26250</v>
      </c>
      <c r="L99" s="14">
        <v>29550</v>
      </c>
      <c r="M99" s="14">
        <v>32800</v>
      </c>
      <c r="N99" s="14">
        <v>35450</v>
      </c>
      <c r="O99" s="14">
        <v>38050</v>
      </c>
      <c r="P99" s="14">
        <v>40700</v>
      </c>
      <c r="Q99" s="16">
        <v>43300</v>
      </c>
      <c r="R99" s="15">
        <v>27600</v>
      </c>
      <c r="S99" s="14">
        <v>31500</v>
      </c>
      <c r="T99" s="14">
        <v>35460</v>
      </c>
      <c r="U99" s="14">
        <v>39360</v>
      </c>
      <c r="V99" s="14">
        <v>42540</v>
      </c>
      <c r="W99" s="14">
        <v>45660</v>
      </c>
      <c r="X99" s="14">
        <v>48840</v>
      </c>
      <c r="Y99" s="16">
        <v>51960</v>
      </c>
      <c r="Z99" s="15">
        <v>36750</v>
      </c>
      <c r="AA99" s="14">
        <v>42000</v>
      </c>
      <c r="AB99" s="14">
        <v>47250</v>
      </c>
      <c r="AC99" s="14">
        <v>52500</v>
      </c>
      <c r="AD99" s="14">
        <v>56700</v>
      </c>
      <c r="AE99" s="14">
        <v>60900</v>
      </c>
      <c r="AF99" s="14">
        <v>65100</v>
      </c>
      <c r="AG99" s="16">
        <v>69300</v>
      </c>
    </row>
    <row r="100" spans="1:33" x14ac:dyDescent="0.25">
      <c r="A100" s="20" t="s">
        <v>100</v>
      </c>
      <c r="B100" s="15">
        <v>19950</v>
      </c>
      <c r="C100" s="14">
        <v>22800</v>
      </c>
      <c r="D100" s="14">
        <v>25650</v>
      </c>
      <c r="E100" s="14">
        <v>28450</v>
      </c>
      <c r="F100" s="14">
        <v>30750</v>
      </c>
      <c r="G100" s="14">
        <v>33050</v>
      </c>
      <c r="H100" s="14">
        <v>35300</v>
      </c>
      <c r="I100" s="16">
        <v>37600</v>
      </c>
      <c r="J100" s="15">
        <v>33250</v>
      </c>
      <c r="K100" s="14">
        <v>38000</v>
      </c>
      <c r="L100" s="14">
        <v>42750</v>
      </c>
      <c r="M100" s="14">
        <v>47450</v>
      </c>
      <c r="N100" s="14">
        <v>51250</v>
      </c>
      <c r="O100" s="14">
        <v>55050</v>
      </c>
      <c r="P100" s="14">
        <v>58850</v>
      </c>
      <c r="Q100" s="16">
        <v>62650</v>
      </c>
      <c r="R100" s="15">
        <v>39900</v>
      </c>
      <c r="S100" s="14">
        <v>45600</v>
      </c>
      <c r="T100" s="14">
        <v>51300</v>
      </c>
      <c r="U100" s="14">
        <v>56940</v>
      </c>
      <c r="V100" s="14">
        <v>61500</v>
      </c>
      <c r="W100" s="14">
        <v>66060</v>
      </c>
      <c r="X100" s="14">
        <v>70620</v>
      </c>
      <c r="Y100" s="16">
        <v>75180</v>
      </c>
      <c r="Z100" s="15">
        <v>53150</v>
      </c>
      <c r="AA100" s="14">
        <v>60750</v>
      </c>
      <c r="AB100" s="14">
        <v>68350</v>
      </c>
      <c r="AC100" s="14">
        <v>75900</v>
      </c>
      <c r="AD100" s="14">
        <v>82000</v>
      </c>
      <c r="AE100" s="14">
        <v>88050</v>
      </c>
      <c r="AF100" s="14">
        <v>94150</v>
      </c>
      <c r="AG100" s="16">
        <v>100200</v>
      </c>
    </row>
    <row r="101" spans="1:33" x14ac:dyDescent="0.25">
      <c r="A101" s="20" t="s">
        <v>101</v>
      </c>
      <c r="B101" s="15">
        <v>13200</v>
      </c>
      <c r="C101" s="14">
        <v>15100</v>
      </c>
      <c r="D101" s="14">
        <v>17000</v>
      </c>
      <c r="E101" s="14">
        <v>18850</v>
      </c>
      <c r="F101" s="14">
        <v>20400</v>
      </c>
      <c r="G101" s="14">
        <v>21900</v>
      </c>
      <c r="H101" s="14">
        <v>23400</v>
      </c>
      <c r="I101" s="16">
        <v>24900</v>
      </c>
      <c r="J101" s="15">
        <v>22050</v>
      </c>
      <c r="K101" s="14">
        <v>25200</v>
      </c>
      <c r="L101" s="14">
        <v>28350</v>
      </c>
      <c r="M101" s="14">
        <v>31450</v>
      </c>
      <c r="N101" s="14">
        <v>34000</v>
      </c>
      <c r="O101" s="14">
        <v>36500</v>
      </c>
      <c r="P101" s="14">
        <v>39000</v>
      </c>
      <c r="Q101" s="16">
        <v>41550</v>
      </c>
      <c r="R101" s="15">
        <v>26460</v>
      </c>
      <c r="S101" s="14">
        <v>30240</v>
      </c>
      <c r="T101" s="14">
        <v>34020</v>
      </c>
      <c r="U101" s="14">
        <v>37740</v>
      </c>
      <c r="V101" s="14">
        <v>40800</v>
      </c>
      <c r="W101" s="14">
        <v>43800</v>
      </c>
      <c r="X101" s="14">
        <v>46800</v>
      </c>
      <c r="Y101" s="16">
        <v>49860</v>
      </c>
      <c r="Z101" s="15">
        <v>35250</v>
      </c>
      <c r="AA101" s="14">
        <v>40250</v>
      </c>
      <c r="AB101" s="14">
        <v>45300</v>
      </c>
      <c r="AC101" s="14">
        <v>50300</v>
      </c>
      <c r="AD101" s="14">
        <v>54350</v>
      </c>
      <c r="AE101" s="14">
        <v>58350</v>
      </c>
      <c r="AF101" s="14">
        <v>62400</v>
      </c>
      <c r="AG101" s="16">
        <v>66400</v>
      </c>
    </row>
    <row r="102" spans="1:33" x14ac:dyDescent="0.25">
      <c r="A102" s="20" t="s">
        <v>102</v>
      </c>
      <c r="B102" s="15">
        <v>13350</v>
      </c>
      <c r="C102" s="14">
        <v>15250</v>
      </c>
      <c r="D102" s="14">
        <v>17150</v>
      </c>
      <c r="E102" s="14">
        <v>19050</v>
      </c>
      <c r="F102" s="14">
        <v>20600</v>
      </c>
      <c r="G102" s="14">
        <v>22100</v>
      </c>
      <c r="H102" s="14">
        <v>23650</v>
      </c>
      <c r="I102" s="16">
        <v>25150</v>
      </c>
      <c r="J102" s="15">
        <v>22250</v>
      </c>
      <c r="K102" s="14">
        <v>25400</v>
      </c>
      <c r="L102" s="14">
        <v>28600</v>
      </c>
      <c r="M102" s="14">
        <v>31750</v>
      </c>
      <c r="N102" s="14">
        <v>34300</v>
      </c>
      <c r="O102" s="14">
        <v>36850</v>
      </c>
      <c r="P102" s="14">
        <v>39400</v>
      </c>
      <c r="Q102" s="16">
        <v>41950</v>
      </c>
      <c r="R102" s="15">
        <v>26700</v>
      </c>
      <c r="S102" s="14">
        <v>30480</v>
      </c>
      <c r="T102" s="14">
        <v>34320</v>
      </c>
      <c r="U102" s="14">
        <v>38100</v>
      </c>
      <c r="V102" s="14">
        <v>41160</v>
      </c>
      <c r="W102" s="14">
        <v>44220</v>
      </c>
      <c r="X102" s="14">
        <v>47280</v>
      </c>
      <c r="Y102" s="16">
        <v>50340</v>
      </c>
      <c r="Z102" s="15">
        <v>35600</v>
      </c>
      <c r="AA102" s="14">
        <v>40650</v>
      </c>
      <c r="AB102" s="14">
        <v>45750</v>
      </c>
      <c r="AC102" s="14">
        <v>50800</v>
      </c>
      <c r="AD102" s="14">
        <v>54900</v>
      </c>
      <c r="AE102" s="14">
        <v>58950</v>
      </c>
      <c r="AF102" s="14">
        <v>63000</v>
      </c>
      <c r="AG102" s="16">
        <v>67100</v>
      </c>
    </row>
    <row r="103" spans="1:33" x14ac:dyDescent="0.25">
      <c r="A103" s="20" t="s">
        <v>257</v>
      </c>
      <c r="B103" s="15">
        <v>19950</v>
      </c>
      <c r="C103" s="14">
        <v>22800</v>
      </c>
      <c r="D103" s="14">
        <v>25650</v>
      </c>
      <c r="E103" s="14">
        <v>28450</v>
      </c>
      <c r="F103" s="14">
        <v>30750</v>
      </c>
      <c r="G103" s="14">
        <v>33050</v>
      </c>
      <c r="H103" s="14">
        <v>35300</v>
      </c>
      <c r="I103" s="16">
        <v>37600</v>
      </c>
      <c r="J103" s="15">
        <v>33250</v>
      </c>
      <c r="K103" s="14">
        <v>38000</v>
      </c>
      <c r="L103" s="14">
        <v>42750</v>
      </c>
      <c r="M103" s="14">
        <v>47450</v>
      </c>
      <c r="N103" s="14">
        <v>51250</v>
      </c>
      <c r="O103" s="14">
        <v>55050</v>
      </c>
      <c r="P103" s="14">
        <v>58850</v>
      </c>
      <c r="Q103" s="16">
        <v>62650</v>
      </c>
      <c r="R103" s="15">
        <v>39900</v>
      </c>
      <c r="S103" s="14">
        <v>45600</v>
      </c>
      <c r="T103" s="14">
        <v>51300</v>
      </c>
      <c r="U103" s="14">
        <v>56940</v>
      </c>
      <c r="V103" s="14">
        <v>61500</v>
      </c>
      <c r="W103" s="14">
        <v>66060</v>
      </c>
      <c r="X103" s="14">
        <v>70620</v>
      </c>
      <c r="Y103" s="16">
        <v>75180</v>
      </c>
      <c r="Z103" s="15">
        <v>53150</v>
      </c>
      <c r="AA103" s="14">
        <v>60750</v>
      </c>
      <c r="AB103" s="14">
        <v>68350</v>
      </c>
      <c r="AC103" s="14">
        <v>75900</v>
      </c>
      <c r="AD103" s="14">
        <v>82000</v>
      </c>
      <c r="AE103" s="14">
        <v>88050</v>
      </c>
      <c r="AF103" s="14">
        <v>94150</v>
      </c>
      <c r="AG103" s="16">
        <v>100200</v>
      </c>
    </row>
    <row r="104" spans="1:33" x14ac:dyDescent="0.25">
      <c r="A104" s="20" t="s">
        <v>103</v>
      </c>
      <c r="B104" s="15">
        <v>19950</v>
      </c>
      <c r="C104" s="14">
        <v>22800</v>
      </c>
      <c r="D104" s="14">
        <v>25650</v>
      </c>
      <c r="E104" s="14">
        <v>28450</v>
      </c>
      <c r="F104" s="14">
        <v>30750</v>
      </c>
      <c r="G104" s="14">
        <v>33050</v>
      </c>
      <c r="H104" s="14">
        <v>35300</v>
      </c>
      <c r="I104" s="16">
        <v>37600</v>
      </c>
      <c r="J104" s="15">
        <v>33250</v>
      </c>
      <c r="K104" s="14">
        <v>38000</v>
      </c>
      <c r="L104" s="14">
        <v>42750</v>
      </c>
      <c r="M104" s="14">
        <v>47450</v>
      </c>
      <c r="N104" s="14">
        <v>51250</v>
      </c>
      <c r="O104" s="14">
        <v>55050</v>
      </c>
      <c r="P104" s="14">
        <v>58850</v>
      </c>
      <c r="Q104" s="16">
        <v>62650</v>
      </c>
      <c r="R104" s="15">
        <v>39900</v>
      </c>
      <c r="S104" s="14">
        <v>45600</v>
      </c>
      <c r="T104" s="14">
        <v>51300</v>
      </c>
      <c r="U104" s="14">
        <v>56940</v>
      </c>
      <c r="V104" s="14">
        <v>61500</v>
      </c>
      <c r="W104" s="14">
        <v>66060</v>
      </c>
      <c r="X104" s="14">
        <v>70620</v>
      </c>
      <c r="Y104" s="16">
        <v>75180</v>
      </c>
      <c r="Z104" s="15">
        <v>53150</v>
      </c>
      <c r="AA104" s="14">
        <v>60750</v>
      </c>
      <c r="AB104" s="14">
        <v>68350</v>
      </c>
      <c r="AC104" s="14">
        <v>75900</v>
      </c>
      <c r="AD104" s="14">
        <v>82000</v>
      </c>
      <c r="AE104" s="14">
        <v>88050</v>
      </c>
      <c r="AF104" s="14">
        <v>94150</v>
      </c>
      <c r="AG104" s="16">
        <v>100200</v>
      </c>
    </row>
    <row r="105" spans="1:33" x14ac:dyDescent="0.25">
      <c r="A105" s="20" t="s">
        <v>104</v>
      </c>
      <c r="B105" s="15">
        <v>15500</v>
      </c>
      <c r="C105" s="14">
        <v>17700</v>
      </c>
      <c r="D105" s="14">
        <v>19900</v>
      </c>
      <c r="E105" s="14">
        <v>22100</v>
      </c>
      <c r="F105" s="14">
        <v>23900</v>
      </c>
      <c r="G105" s="14">
        <v>25650</v>
      </c>
      <c r="H105" s="14">
        <v>27450</v>
      </c>
      <c r="I105" s="16">
        <v>29200</v>
      </c>
      <c r="J105" s="15">
        <v>25800</v>
      </c>
      <c r="K105" s="14">
        <v>29450</v>
      </c>
      <c r="L105" s="14">
        <v>33150</v>
      </c>
      <c r="M105" s="14">
        <v>36800</v>
      </c>
      <c r="N105" s="14">
        <v>39750</v>
      </c>
      <c r="O105" s="14">
        <v>42700</v>
      </c>
      <c r="P105" s="14">
        <v>45650</v>
      </c>
      <c r="Q105" s="16">
        <v>48600</v>
      </c>
      <c r="R105" s="15">
        <v>30960</v>
      </c>
      <c r="S105" s="14">
        <v>35340</v>
      </c>
      <c r="T105" s="14">
        <v>39780</v>
      </c>
      <c r="U105" s="14">
        <v>44160</v>
      </c>
      <c r="V105" s="14">
        <v>47700</v>
      </c>
      <c r="W105" s="14">
        <v>51240</v>
      </c>
      <c r="X105" s="14">
        <v>54780</v>
      </c>
      <c r="Y105" s="16">
        <v>58320</v>
      </c>
      <c r="Z105" s="15">
        <v>41250</v>
      </c>
      <c r="AA105" s="14">
        <v>47150</v>
      </c>
      <c r="AB105" s="14">
        <v>53050</v>
      </c>
      <c r="AC105" s="14">
        <v>58900</v>
      </c>
      <c r="AD105" s="14">
        <v>63650</v>
      </c>
      <c r="AE105" s="14">
        <v>68350</v>
      </c>
      <c r="AF105" s="14">
        <v>73050</v>
      </c>
      <c r="AG105" s="16">
        <v>77750</v>
      </c>
    </row>
    <row r="106" spans="1:33" x14ac:dyDescent="0.25">
      <c r="A106" s="20" t="s">
        <v>105</v>
      </c>
      <c r="B106" s="15">
        <v>13200</v>
      </c>
      <c r="C106" s="14">
        <v>15100</v>
      </c>
      <c r="D106" s="14">
        <v>17000</v>
      </c>
      <c r="E106" s="14">
        <v>18850</v>
      </c>
      <c r="F106" s="14">
        <v>20400</v>
      </c>
      <c r="G106" s="14">
        <v>21900</v>
      </c>
      <c r="H106" s="14">
        <v>23400</v>
      </c>
      <c r="I106" s="16">
        <v>24900</v>
      </c>
      <c r="J106" s="15">
        <v>22050</v>
      </c>
      <c r="K106" s="14">
        <v>25200</v>
      </c>
      <c r="L106" s="14">
        <v>28350</v>
      </c>
      <c r="M106" s="14">
        <v>31450</v>
      </c>
      <c r="N106" s="14">
        <v>34000</v>
      </c>
      <c r="O106" s="14">
        <v>36500</v>
      </c>
      <c r="P106" s="14">
        <v>39000</v>
      </c>
      <c r="Q106" s="16">
        <v>41550</v>
      </c>
      <c r="R106" s="15">
        <v>26460</v>
      </c>
      <c r="S106" s="14">
        <v>30240</v>
      </c>
      <c r="T106" s="14">
        <v>34020</v>
      </c>
      <c r="U106" s="14">
        <v>37740</v>
      </c>
      <c r="V106" s="14">
        <v>40800</v>
      </c>
      <c r="W106" s="14">
        <v>43800</v>
      </c>
      <c r="X106" s="14">
        <v>46800</v>
      </c>
      <c r="Y106" s="16">
        <v>49860</v>
      </c>
      <c r="Z106" s="15">
        <v>35250</v>
      </c>
      <c r="AA106" s="14">
        <v>40250</v>
      </c>
      <c r="AB106" s="14">
        <v>45300</v>
      </c>
      <c r="AC106" s="14">
        <v>50300</v>
      </c>
      <c r="AD106" s="14">
        <v>54350</v>
      </c>
      <c r="AE106" s="14">
        <v>58350</v>
      </c>
      <c r="AF106" s="14">
        <v>62400</v>
      </c>
      <c r="AG106" s="16">
        <v>66400</v>
      </c>
    </row>
    <row r="107" spans="1:33" x14ac:dyDescent="0.25">
      <c r="A107" s="20" t="s">
        <v>106</v>
      </c>
      <c r="B107" s="15">
        <v>13350</v>
      </c>
      <c r="C107" s="14">
        <v>15250</v>
      </c>
      <c r="D107" s="14">
        <v>17150</v>
      </c>
      <c r="E107" s="14">
        <v>19050</v>
      </c>
      <c r="F107" s="14">
        <v>20600</v>
      </c>
      <c r="G107" s="14">
        <v>22100</v>
      </c>
      <c r="H107" s="14">
        <v>23650</v>
      </c>
      <c r="I107" s="16">
        <v>25150</v>
      </c>
      <c r="J107" s="15">
        <v>22250</v>
      </c>
      <c r="K107" s="14">
        <v>25400</v>
      </c>
      <c r="L107" s="14">
        <v>28600</v>
      </c>
      <c r="M107" s="14">
        <v>31750</v>
      </c>
      <c r="N107" s="14">
        <v>34300</v>
      </c>
      <c r="O107" s="14">
        <v>36850</v>
      </c>
      <c r="P107" s="14">
        <v>39400</v>
      </c>
      <c r="Q107" s="16">
        <v>41950</v>
      </c>
      <c r="R107" s="15">
        <v>26700</v>
      </c>
      <c r="S107" s="14">
        <v>30480</v>
      </c>
      <c r="T107" s="14">
        <v>34320</v>
      </c>
      <c r="U107" s="14">
        <v>38100</v>
      </c>
      <c r="V107" s="14">
        <v>41160</v>
      </c>
      <c r="W107" s="14">
        <v>44220</v>
      </c>
      <c r="X107" s="14">
        <v>47280</v>
      </c>
      <c r="Y107" s="16">
        <v>50340</v>
      </c>
      <c r="Z107" s="15">
        <v>35600</v>
      </c>
      <c r="AA107" s="14">
        <v>40650</v>
      </c>
      <c r="AB107" s="14">
        <v>45750</v>
      </c>
      <c r="AC107" s="14">
        <v>50800</v>
      </c>
      <c r="AD107" s="14">
        <v>54900</v>
      </c>
      <c r="AE107" s="14">
        <v>58950</v>
      </c>
      <c r="AF107" s="14">
        <v>63000</v>
      </c>
      <c r="AG107" s="16">
        <v>67100</v>
      </c>
    </row>
    <row r="108" spans="1:33" x14ac:dyDescent="0.25">
      <c r="A108" s="20" t="s">
        <v>107</v>
      </c>
      <c r="B108" s="15">
        <v>13200</v>
      </c>
      <c r="C108" s="14">
        <v>15100</v>
      </c>
      <c r="D108" s="14">
        <v>17000</v>
      </c>
      <c r="E108" s="14">
        <v>18850</v>
      </c>
      <c r="F108" s="14">
        <v>20400</v>
      </c>
      <c r="G108" s="14">
        <v>21900</v>
      </c>
      <c r="H108" s="14">
        <v>23400</v>
      </c>
      <c r="I108" s="16">
        <v>24900</v>
      </c>
      <c r="J108" s="15">
        <v>22050</v>
      </c>
      <c r="K108" s="14">
        <v>25200</v>
      </c>
      <c r="L108" s="14">
        <v>28350</v>
      </c>
      <c r="M108" s="14">
        <v>31450</v>
      </c>
      <c r="N108" s="14">
        <v>34000</v>
      </c>
      <c r="O108" s="14">
        <v>36500</v>
      </c>
      <c r="P108" s="14">
        <v>39000</v>
      </c>
      <c r="Q108" s="16">
        <v>41550</v>
      </c>
      <c r="R108" s="15">
        <v>26460</v>
      </c>
      <c r="S108" s="14">
        <v>30240</v>
      </c>
      <c r="T108" s="14">
        <v>34020</v>
      </c>
      <c r="U108" s="14">
        <v>37740</v>
      </c>
      <c r="V108" s="14">
        <v>40800</v>
      </c>
      <c r="W108" s="14">
        <v>43800</v>
      </c>
      <c r="X108" s="14">
        <v>46800</v>
      </c>
      <c r="Y108" s="16">
        <v>49860</v>
      </c>
      <c r="Z108" s="15">
        <v>35250</v>
      </c>
      <c r="AA108" s="14">
        <v>40250</v>
      </c>
      <c r="AB108" s="14">
        <v>45300</v>
      </c>
      <c r="AC108" s="14">
        <v>50300</v>
      </c>
      <c r="AD108" s="14">
        <v>54350</v>
      </c>
      <c r="AE108" s="14">
        <v>58350</v>
      </c>
      <c r="AF108" s="14">
        <v>62400</v>
      </c>
      <c r="AG108" s="16">
        <v>66400</v>
      </c>
    </row>
    <row r="109" spans="1:33" x14ac:dyDescent="0.25">
      <c r="A109" s="20" t="s">
        <v>266</v>
      </c>
      <c r="B109" s="15">
        <v>19950</v>
      </c>
      <c r="C109" s="14">
        <v>22800</v>
      </c>
      <c r="D109" s="14">
        <v>25650</v>
      </c>
      <c r="E109" s="14">
        <v>28450</v>
      </c>
      <c r="F109" s="14">
        <v>30750</v>
      </c>
      <c r="G109" s="14">
        <v>33050</v>
      </c>
      <c r="H109" s="14">
        <v>35300</v>
      </c>
      <c r="I109" s="16">
        <v>37600</v>
      </c>
      <c r="J109" s="15">
        <v>33250</v>
      </c>
      <c r="K109" s="14">
        <v>38000</v>
      </c>
      <c r="L109" s="14">
        <v>42750</v>
      </c>
      <c r="M109" s="14">
        <v>47450</v>
      </c>
      <c r="N109" s="14">
        <v>51250</v>
      </c>
      <c r="O109" s="14">
        <v>55050</v>
      </c>
      <c r="P109" s="14">
        <v>58850</v>
      </c>
      <c r="Q109" s="16">
        <v>62650</v>
      </c>
      <c r="R109" s="15">
        <v>39900</v>
      </c>
      <c r="S109" s="14">
        <v>45600</v>
      </c>
      <c r="T109" s="14">
        <v>51300</v>
      </c>
      <c r="U109" s="14">
        <v>56940</v>
      </c>
      <c r="V109" s="14">
        <v>61500</v>
      </c>
      <c r="W109" s="14">
        <v>66060</v>
      </c>
      <c r="X109" s="14">
        <v>70620</v>
      </c>
      <c r="Y109" s="16">
        <v>75180</v>
      </c>
      <c r="Z109" s="15">
        <v>53150</v>
      </c>
      <c r="AA109" s="14">
        <v>60750</v>
      </c>
      <c r="AB109" s="14">
        <v>68350</v>
      </c>
      <c r="AC109" s="14">
        <v>75900</v>
      </c>
      <c r="AD109" s="14">
        <v>82000</v>
      </c>
      <c r="AE109" s="14">
        <v>88050</v>
      </c>
      <c r="AF109" s="14">
        <v>94150</v>
      </c>
      <c r="AG109" s="16">
        <v>100200</v>
      </c>
    </row>
    <row r="110" spans="1:33" x14ac:dyDescent="0.25">
      <c r="A110" s="20" t="s">
        <v>108</v>
      </c>
      <c r="B110" s="15">
        <v>13200</v>
      </c>
      <c r="C110" s="14">
        <v>15100</v>
      </c>
      <c r="D110" s="14">
        <v>17000</v>
      </c>
      <c r="E110" s="14">
        <v>18850</v>
      </c>
      <c r="F110" s="14">
        <v>20400</v>
      </c>
      <c r="G110" s="14">
        <v>21900</v>
      </c>
      <c r="H110" s="14">
        <v>23400</v>
      </c>
      <c r="I110" s="16">
        <v>24900</v>
      </c>
      <c r="J110" s="15">
        <v>22050</v>
      </c>
      <c r="K110" s="14">
        <v>25200</v>
      </c>
      <c r="L110" s="14">
        <v>28350</v>
      </c>
      <c r="M110" s="14">
        <v>31450</v>
      </c>
      <c r="N110" s="14">
        <v>34000</v>
      </c>
      <c r="O110" s="14">
        <v>36500</v>
      </c>
      <c r="P110" s="14">
        <v>39000</v>
      </c>
      <c r="Q110" s="16">
        <v>41550</v>
      </c>
      <c r="R110" s="15">
        <v>26460</v>
      </c>
      <c r="S110" s="14">
        <v>30240</v>
      </c>
      <c r="T110" s="14">
        <v>34020</v>
      </c>
      <c r="U110" s="14">
        <v>37740</v>
      </c>
      <c r="V110" s="14">
        <v>40800</v>
      </c>
      <c r="W110" s="14">
        <v>43800</v>
      </c>
      <c r="X110" s="14">
        <v>46800</v>
      </c>
      <c r="Y110" s="16">
        <v>49860</v>
      </c>
      <c r="Z110" s="15">
        <v>35250</v>
      </c>
      <c r="AA110" s="14">
        <v>40250</v>
      </c>
      <c r="AB110" s="14">
        <v>45300</v>
      </c>
      <c r="AC110" s="14">
        <v>50300</v>
      </c>
      <c r="AD110" s="14">
        <v>54350</v>
      </c>
      <c r="AE110" s="14">
        <v>58350</v>
      </c>
      <c r="AF110" s="14">
        <v>62400</v>
      </c>
      <c r="AG110" s="16">
        <v>66400</v>
      </c>
    </row>
    <row r="111" spans="1:33" x14ac:dyDescent="0.25">
      <c r="A111" s="20" t="s">
        <v>109</v>
      </c>
      <c r="B111" s="15">
        <v>13200</v>
      </c>
      <c r="C111" s="14">
        <v>15100</v>
      </c>
      <c r="D111" s="14">
        <v>17000</v>
      </c>
      <c r="E111" s="14">
        <v>18850</v>
      </c>
      <c r="F111" s="14">
        <v>20400</v>
      </c>
      <c r="G111" s="14">
        <v>21900</v>
      </c>
      <c r="H111" s="14">
        <v>23400</v>
      </c>
      <c r="I111" s="16">
        <v>24900</v>
      </c>
      <c r="J111" s="15">
        <v>22050</v>
      </c>
      <c r="K111" s="14">
        <v>25200</v>
      </c>
      <c r="L111" s="14">
        <v>28350</v>
      </c>
      <c r="M111" s="14">
        <v>31450</v>
      </c>
      <c r="N111" s="14">
        <v>34000</v>
      </c>
      <c r="O111" s="14">
        <v>36500</v>
      </c>
      <c r="P111" s="14">
        <v>39000</v>
      </c>
      <c r="Q111" s="16">
        <v>41550</v>
      </c>
      <c r="R111" s="15">
        <v>26460</v>
      </c>
      <c r="S111" s="14">
        <v>30240</v>
      </c>
      <c r="T111" s="14">
        <v>34020</v>
      </c>
      <c r="U111" s="14">
        <v>37740</v>
      </c>
      <c r="V111" s="14">
        <v>40800</v>
      </c>
      <c r="W111" s="14">
        <v>43800</v>
      </c>
      <c r="X111" s="14">
        <v>46800</v>
      </c>
      <c r="Y111" s="16">
        <v>49860</v>
      </c>
      <c r="Z111" s="15">
        <v>35250</v>
      </c>
      <c r="AA111" s="14">
        <v>40250</v>
      </c>
      <c r="AB111" s="14">
        <v>45300</v>
      </c>
      <c r="AC111" s="14">
        <v>50300</v>
      </c>
      <c r="AD111" s="14">
        <v>54350</v>
      </c>
      <c r="AE111" s="14">
        <v>58350</v>
      </c>
      <c r="AF111" s="14">
        <v>62400</v>
      </c>
      <c r="AG111" s="16">
        <v>66400</v>
      </c>
    </row>
    <row r="112" spans="1:33" x14ac:dyDescent="0.25">
      <c r="A112" s="20" t="s">
        <v>110</v>
      </c>
      <c r="B112" s="15">
        <v>13200</v>
      </c>
      <c r="C112" s="14">
        <v>15100</v>
      </c>
      <c r="D112" s="14">
        <v>17000</v>
      </c>
      <c r="E112" s="14">
        <v>18850</v>
      </c>
      <c r="F112" s="14">
        <v>20400</v>
      </c>
      <c r="G112" s="14">
        <v>21900</v>
      </c>
      <c r="H112" s="14">
        <v>23400</v>
      </c>
      <c r="I112" s="16">
        <v>24900</v>
      </c>
      <c r="J112" s="15">
        <v>22050</v>
      </c>
      <c r="K112" s="14">
        <v>25200</v>
      </c>
      <c r="L112" s="14">
        <v>28350</v>
      </c>
      <c r="M112" s="14">
        <v>31450</v>
      </c>
      <c r="N112" s="14">
        <v>34000</v>
      </c>
      <c r="O112" s="14">
        <v>36500</v>
      </c>
      <c r="P112" s="14">
        <v>39000</v>
      </c>
      <c r="Q112" s="16">
        <v>41550</v>
      </c>
      <c r="R112" s="15">
        <v>26460</v>
      </c>
      <c r="S112" s="14">
        <v>30240</v>
      </c>
      <c r="T112" s="14">
        <v>34020</v>
      </c>
      <c r="U112" s="14">
        <v>37740</v>
      </c>
      <c r="V112" s="14">
        <v>40800</v>
      </c>
      <c r="W112" s="14">
        <v>43800</v>
      </c>
      <c r="X112" s="14">
        <v>46800</v>
      </c>
      <c r="Y112" s="16">
        <v>49860</v>
      </c>
      <c r="Z112" s="15">
        <v>35250</v>
      </c>
      <c r="AA112" s="14">
        <v>40250</v>
      </c>
      <c r="AB112" s="14">
        <v>45300</v>
      </c>
      <c r="AC112" s="14">
        <v>50300</v>
      </c>
      <c r="AD112" s="14">
        <v>54350</v>
      </c>
      <c r="AE112" s="14">
        <v>58350</v>
      </c>
      <c r="AF112" s="14">
        <v>62400</v>
      </c>
      <c r="AG112" s="16">
        <v>66400</v>
      </c>
    </row>
    <row r="113" spans="1:33" x14ac:dyDescent="0.25">
      <c r="A113" s="20" t="s">
        <v>111</v>
      </c>
      <c r="B113" s="15">
        <v>19950</v>
      </c>
      <c r="C113" s="14">
        <v>22800</v>
      </c>
      <c r="D113" s="14">
        <v>25650</v>
      </c>
      <c r="E113" s="14">
        <v>28450</v>
      </c>
      <c r="F113" s="14">
        <v>30750</v>
      </c>
      <c r="G113" s="14">
        <v>33050</v>
      </c>
      <c r="H113" s="14">
        <v>35300</v>
      </c>
      <c r="I113" s="16">
        <v>37600</v>
      </c>
      <c r="J113" s="15">
        <v>33250</v>
      </c>
      <c r="K113" s="14">
        <v>38000</v>
      </c>
      <c r="L113" s="14">
        <v>42750</v>
      </c>
      <c r="M113" s="14">
        <v>47450</v>
      </c>
      <c r="N113" s="14">
        <v>51250</v>
      </c>
      <c r="O113" s="14">
        <v>55050</v>
      </c>
      <c r="P113" s="14">
        <v>58850</v>
      </c>
      <c r="Q113" s="16">
        <v>62650</v>
      </c>
      <c r="R113" s="15">
        <v>39900</v>
      </c>
      <c r="S113" s="14">
        <v>45600</v>
      </c>
      <c r="T113" s="14">
        <v>51300</v>
      </c>
      <c r="U113" s="14">
        <v>56940</v>
      </c>
      <c r="V113" s="14">
        <v>61500</v>
      </c>
      <c r="W113" s="14">
        <v>66060</v>
      </c>
      <c r="X113" s="14">
        <v>70620</v>
      </c>
      <c r="Y113" s="16">
        <v>75180</v>
      </c>
      <c r="Z113" s="15">
        <v>53150</v>
      </c>
      <c r="AA113" s="14">
        <v>60750</v>
      </c>
      <c r="AB113" s="14">
        <v>68350</v>
      </c>
      <c r="AC113" s="14">
        <v>75900</v>
      </c>
      <c r="AD113" s="14">
        <v>82000</v>
      </c>
      <c r="AE113" s="14">
        <v>88050</v>
      </c>
      <c r="AF113" s="14">
        <v>94150</v>
      </c>
      <c r="AG113" s="16">
        <v>100200</v>
      </c>
    </row>
    <row r="114" spans="1:33" x14ac:dyDescent="0.25">
      <c r="A114" s="20" t="s">
        <v>112</v>
      </c>
      <c r="B114" s="15">
        <v>13200</v>
      </c>
      <c r="C114" s="14">
        <v>15100</v>
      </c>
      <c r="D114" s="14">
        <v>17000</v>
      </c>
      <c r="E114" s="14">
        <v>18850</v>
      </c>
      <c r="F114" s="14">
        <v>20400</v>
      </c>
      <c r="G114" s="14">
        <v>21900</v>
      </c>
      <c r="H114" s="14">
        <v>23400</v>
      </c>
      <c r="I114" s="16">
        <v>24900</v>
      </c>
      <c r="J114" s="15">
        <v>22050</v>
      </c>
      <c r="K114" s="14">
        <v>25200</v>
      </c>
      <c r="L114" s="14">
        <v>28350</v>
      </c>
      <c r="M114" s="14">
        <v>31450</v>
      </c>
      <c r="N114" s="14">
        <v>34000</v>
      </c>
      <c r="O114" s="14">
        <v>36500</v>
      </c>
      <c r="P114" s="14">
        <v>39000</v>
      </c>
      <c r="Q114" s="16">
        <v>41550</v>
      </c>
      <c r="R114" s="15">
        <v>26460</v>
      </c>
      <c r="S114" s="14">
        <v>30240</v>
      </c>
      <c r="T114" s="14">
        <v>34020</v>
      </c>
      <c r="U114" s="14">
        <v>37740</v>
      </c>
      <c r="V114" s="14">
        <v>40800</v>
      </c>
      <c r="W114" s="14">
        <v>43800</v>
      </c>
      <c r="X114" s="14">
        <v>46800</v>
      </c>
      <c r="Y114" s="16">
        <v>49860</v>
      </c>
      <c r="Z114" s="15">
        <v>35250</v>
      </c>
      <c r="AA114" s="14">
        <v>40250</v>
      </c>
      <c r="AB114" s="14">
        <v>45300</v>
      </c>
      <c r="AC114" s="14">
        <v>50300</v>
      </c>
      <c r="AD114" s="14">
        <v>54350</v>
      </c>
      <c r="AE114" s="14">
        <v>58350</v>
      </c>
      <c r="AF114" s="14">
        <v>62400</v>
      </c>
      <c r="AG114" s="16">
        <v>66400</v>
      </c>
    </row>
    <row r="115" spans="1:33" x14ac:dyDescent="0.25">
      <c r="A115" s="20" t="s">
        <v>113</v>
      </c>
      <c r="B115" s="15">
        <v>13200</v>
      </c>
      <c r="C115" s="14">
        <v>15100</v>
      </c>
      <c r="D115" s="14">
        <v>17000</v>
      </c>
      <c r="E115" s="14">
        <v>18850</v>
      </c>
      <c r="F115" s="14">
        <v>20400</v>
      </c>
      <c r="G115" s="14">
        <v>21900</v>
      </c>
      <c r="H115" s="14">
        <v>23400</v>
      </c>
      <c r="I115" s="16">
        <v>24900</v>
      </c>
      <c r="J115" s="15">
        <v>22050</v>
      </c>
      <c r="K115" s="14">
        <v>25200</v>
      </c>
      <c r="L115" s="14">
        <v>28350</v>
      </c>
      <c r="M115" s="14">
        <v>31450</v>
      </c>
      <c r="N115" s="14">
        <v>34000</v>
      </c>
      <c r="O115" s="14">
        <v>36500</v>
      </c>
      <c r="P115" s="14">
        <v>39000</v>
      </c>
      <c r="Q115" s="16">
        <v>41550</v>
      </c>
      <c r="R115" s="15">
        <v>26460</v>
      </c>
      <c r="S115" s="14">
        <v>30240</v>
      </c>
      <c r="T115" s="14">
        <v>34020</v>
      </c>
      <c r="U115" s="14">
        <v>37740</v>
      </c>
      <c r="V115" s="14">
        <v>40800</v>
      </c>
      <c r="W115" s="14">
        <v>43800</v>
      </c>
      <c r="X115" s="14">
        <v>46800</v>
      </c>
      <c r="Y115" s="16">
        <v>49860</v>
      </c>
      <c r="Z115" s="15">
        <v>35250</v>
      </c>
      <c r="AA115" s="14">
        <v>40250</v>
      </c>
      <c r="AB115" s="14">
        <v>45300</v>
      </c>
      <c r="AC115" s="14">
        <v>50300</v>
      </c>
      <c r="AD115" s="14">
        <v>54350</v>
      </c>
      <c r="AE115" s="14">
        <v>58350</v>
      </c>
      <c r="AF115" s="14">
        <v>62400</v>
      </c>
      <c r="AG115" s="16">
        <v>66400</v>
      </c>
    </row>
    <row r="116" spans="1:33" x14ac:dyDescent="0.25">
      <c r="A116" s="20" t="s">
        <v>114</v>
      </c>
      <c r="B116" s="15">
        <v>14950</v>
      </c>
      <c r="C116" s="14">
        <v>17100</v>
      </c>
      <c r="D116" s="14">
        <v>19250</v>
      </c>
      <c r="E116" s="14">
        <v>21350</v>
      </c>
      <c r="F116" s="14">
        <v>23100</v>
      </c>
      <c r="G116" s="14">
        <v>24800</v>
      </c>
      <c r="H116" s="14">
        <v>26500</v>
      </c>
      <c r="I116" s="16">
        <v>28200</v>
      </c>
      <c r="J116" s="15">
        <v>24900</v>
      </c>
      <c r="K116" s="14">
        <v>28450</v>
      </c>
      <c r="L116" s="14">
        <v>32000</v>
      </c>
      <c r="M116" s="14">
        <v>35550</v>
      </c>
      <c r="N116" s="14">
        <v>38400</v>
      </c>
      <c r="O116" s="14">
        <v>41250</v>
      </c>
      <c r="P116" s="14">
        <v>44100</v>
      </c>
      <c r="Q116" s="16">
        <v>46950</v>
      </c>
      <c r="R116" s="15">
        <v>29880</v>
      </c>
      <c r="S116" s="14">
        <v>34140</v>
      </c>
      <c r="T116" s="14">
        <v>38400</v>
      </c>
      <c r="U116" s="14">
        <v>42660</v>
      </c>
      <c r="V116" s="14">
        <v>46080</v>
      </c>
      <c r="W116" s="14">
        <v>49500</v>
      </c>
      <c r="X116" s="14">
        <v>52920</v>
      </c>
      <c r="Y116" s="16">
        <v>56340</v>
      </c>
      <c r="Z116" s="15">
        <v>39850</v>
      </c>
      <c r="AA116" s="14">
        <v>45550</v>
      </c>
      <c r="AB116" s="14">
        <v>51250</v>
      </c>
      <c r="AC116" s="14">
        <v>56900</v>
      </c>
      <c r="AD116" s="14">
        <v>61500</v>
      </c>
      <c r="AE116" s="14">
        <v>66050</v>
      </c>
      <c r="AF116" s="14">
        <v>70600</v>
      </c>
      <c r="AG116" s="16">
        <v>75150</v>
      </c>
    </row>
    <row r="117" spans="1:33" x14ac:dyDescent="0.25">
      <c r="A117" s="20" t="s">
        <v>115</v>
      </c>
      <c r="B117" s="15">
        <v>14350</v>
      </c>
      <c r="C117" s="14">
        <v>16400</v>
      </c>
      <c r="D117" s="14">
        <v>18450</v>
      </c>
      <c r="E117" s="14">
        <v>20450</v>
      </c>
      <c r="F117" s="14">
        <v>22100</v>
      </c>
      <c r="G117" s="14">
        <v>23750</v>
      </c>
      <c r="H117" s="14">
        <v>25400</v>
      </c>
      <c r="I117" s="16">
        <v>27000</v>
      </c>
      <c r="J117" s="15">
        <v>23850</v>
      </c>
      <c r="K117" s="14">
        <v>27250</v>
      </c>
      <c r="L117" s="14">
        <v>30650</v>
      </c>
      <c r="M117" s="14">
        <v>34050</v>
      </c>
      <c r="N117" s="14">
        <v>36800</v>
      </c>
      <c r="O117" s="14">
        <v>39500</v>
      </c>
      <c r="P117" s="14">
        <v>42250</v>
      </c>
      <c r="Q117" s="16">
        <v>44950</v>
      </c>
      <c r="R117" s="15">
        <v>28620</v>
      </c>
      <c r="S117" s="14">
        <v>32700</v>
      </c>
      <c r="T117" s="14">
        <v>36780</v>
      </c>
      <c r="U117" s="14">
        <v>40860</v>
      </c>
      <c r="V117" s="14">
        <v>44160</v>
      </c>
      <c r="W117" s="14">
        <v>47400</v>
      </c>
      <c r="X117" s="14">
        <v>50700</v>
      </c>
      <c r="Y117" s="16">
        <v>53940</v>
      </c>
      <c r="Z117" s="15">
        <v>38150</v>
      </c>
      <c r="AA117" s="14">
        <v>43600</v>
      </c>
      <c r="AB117" s="14">
        <v>49050</v>
      </c>
      <c r="AC117" s="14">
        <v>54450</v>
      </c>
      <c r="AD117" s="14">
        <v>58850</v>
      </c>
      <c r="AE117" s="14">
        <v>63200</v>
      </c>
      <c r="AF117" s="14">
        <v>67550</v>
      </c>
      <c r="AG117" s="16">
        <v>71900</v>
      </c>
    </row>
    <row r="118" spans="1:33" ht="15.75" thickBot="1" x14ac:dyDescent="0.3">
      <c r="A118" s="21" t="s">
        <v>116</v>
      </c>
      <c r="B118" s="17">
        <v>13200</v>
      </c>
      <c r="C118" s="18">
        <v>15100</v>
      </c>
      <c r="D118" s="18">
        <v>17000</v>
      </c>
      <c r="E118" s="18">
        <v>18850</v>
      </c>
      <c r="F118" s="18">
        <v>20400</v>
      </c>
      <c r="G118" s="18">
        <v>21900</v>
      </c>
      <c r="H118" s="18">
        <v>23400</v>
      </c>
      <c r="I118" s="19">
        <v>24900</v>
      </c>
      <c r="J118" s="17">
        <v>22050</v>
      </c>
      <c r="K118" s="18">
        <v>25200</v>
      </c>
      <c r="L118" s="18">
        <v>28350</v>
      </c>
      <c r="M118" s="18">
        <v>31450</v>
      </c>
      <c r="N118" s="18">
        <v>34000</v>
      </c>
      <c r="O118" s="18">
        <v>36500</v>
      </c>
      <c r="P118" s="18">
        <v>39000</v>
      </c>
      <c r="Q118" s="19">
        <v>41550</v>
      </c>
      <c r="R118" s="17">
        <v>26460</v>
      </c>
      <c r="S118" s="18">
        <v>30240</v>
      </c>
      <c r="T118" s="18">
        <v>34020</v>
      </c>
      <c r="U118" s="18">
        <v>37740</v>
      </c>
      <c r="V118" s="18">
        <v>40800</v>
      </c>
      <c r="W118" s="18">
        <v>43800</v>
      </c>
      <c r="X118" s="18">
        <v>46800</v>
      </c>
      <c r="Y118" s="19">
        <v>49860</v>
      </c>
      <c r="Z118" s="17">
        <v>35250</v>
      </c>
      <c r="AA118" s="18">
        <v>40250</v>
      </c>
      <c r="AB118" s="18">
        <v>45300</v>
      </c>
      <c r="AC118" s="18">
        <v>50300</v>
      </c>
      <c r="AD118" s="18">
        <v>54350</v>
      </c>
      <c r="AE118" s="18">
        <v>58350</v>
      </c>
      <c r="AF118" s="18">
        <v>62400</v>
      </c>
      <c r="AG118" s="19">
        <v>66400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HeRO-425</vt:lpstr>
      <vt:lpstr>Other Data</vt:lpstr>
      <vt:lpstr>LIMITS_COUNTYLEVEL</vt:lpstr>
      <vt:lpstr>LIMITS_COUNTYLEVEL</vt:lpstr>
    </vt:vector>
  </TitlesOfParts>
  <Company>MHDC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TBB</dc:creator>
  <cp:lastModifiedBy>Aidan Rich</cp:lastModifiedBy>
  <cp:lastPrinted>2022-05-25T14:36:11Z</cp:lastPrinted>
  <dcterms:created xsi:type="dcterms:W3CDTF">2013-05-21T11:47:04Z</dcterms:created>
  <dcterms:modified xsi:type="dcterms:W3CDTF">2022-06-08T16:56:15Z</dcterms:modified>
</cp:coreProperties>
</file>